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5480" windowHeight="6270" activeTab="0"/>
  </bookViews>
  <sheets>
    <sheet name="การแปรผลคะแนน" sheetId="1" r:id="rId1"/>
    <sheet name="วัตถุประสงค์ของแบบคัดกรอง" sheetId="2" r:id="rId2"/>
    <sheet name="คำชี้แจงการใช้แบบคัดกรอง" sheetId="3" r:id="rId3"/>
    <sheet name="1ซนวู่วาม" sheetId="4" r:id="rId4"/>
    <sheet name="ขาดสมาธิ" sheetId="5" r:id="rId5"/>
    <sheet name="2การอ่าน" sheetId="6" r:id="rId6"/>
    <sheet name="3การเขียน" sheetId="7" r:id="rId7"/>
    <sheet name="4การคิดคำนวณ" sheetId="8" r:id="rId8"/>
    <sheet name="5ออทิสซึม " sheetId="9" r:id="rId9"/>
    <sheet name="6ข้อมูลเพิ่มเติม" sheetId="10" r:id="rId10"/>
  </sheets>
  <definedNames/>
  <calcPr fullCalcOnLoad="1"/>
</workbook>
</file>

<file path=xl/sharedStrings.xml><?xml version="1.0" encoding="utf-8"?>
<sst xmlns="http://schemas.openxmlformats.org/spreadsheetml/2006/main" count="402" uniqueCount="323">
  <si>
    <t>พฤติกรรมภาวะสมาธิสั้น</t>
  </si>
  <si>
    <t>KUS-SI  Rating  Scal  1 :  ADHD</t>
  </si>
  <si>
    <t>คำชี้แจงการตอบแบบคัดกรอง</t>
  </si>
  <si>
    <t>รวมคะแนนดิบ ซน/วู่วาม</t>
  </si>
  <si>
    <r>
      <t>ไม่เคย</t>
    </r>
    <r>
      <rPr>
        <sz val="16"/>
        <rFont val="TH SarabunPSK"/>
        <family val="2"/>
      </rPr>
      <t>แสดงพฤติกรรมนี้เลย (พิมพ์ 0 )</t>
    </r>
  </si>
  <si>
    <r>
      <t>แสดงพฤติกรรมนี้</t>
    </r>
    <r>
      <rPr>
        <b/>
        <sz val="16"/>
        <rFont val="TH SarabunPSK"/>
        <family val="2"/>
      </rPr>
      <t>เล็กน้อย (พิมพ์ 1 )</t>
    </r>
  </si>
  <si>
    <r>
      <t>แสดงพฤติกรรมนี้</t>
    </r>
    <r>
      <rPr>
        <b/>
        <sz val="16"/>
        <rFont val="TH SarabunPSK"/>
        <family val="2"/>
      </rPr>
      <t>ค่อนข้างมาก (พิมพ์ 2 )</t>
    </r>
  </si>
  <si>
    <r>
      <t>แสดงพฤติกรรมนี้</t>
    </r>
    <r>
      <rPr>
        <b/>
        <sz val="16"/>
        <rFont val="TH SarabunPSK"/>
        <family val="2"/>
      </rPr>
      <t>บ่อยมาก (พิมพ์ 3 )</t>
    </r>
  </si>
  <si>
    <t>กรุณาให้คะแนนทุกข้อความ โดยพิมพ์ตัวเลขลงในช่องพฤติกรรมหรือปัญหา</t>
  </si>
  <si>
    <t xml:space="preserve">ให้เหมาะสมที่สุดตามที่ท่านสังเกตพบ ให้คะแนนแต่ละข้อตามระดับความถี่ </t>
  </si>
  <si>
    <t>หรือความรุนแรงของพฤติกรรมหรือปัญหาที่เกิดขึ้น โดยจัดลำดับดังนี่</t>
  </si>
  <si>
    <t>ครูไม่เคยพบพฤติกรรมนี้เลย</t>
  </si>
  <si>
    <t xml:space="preserve">ครูพบพฤติกรรมนี้ค่อนข้างมาก หรือแสดงพฤติกรรม 3-4 ครั้ง </t>
  </si>
  <si>
    <t>ในช่วงเวลา 6 ชั่วโมง</t>
  </si>
  <si>
    <t>ครูพบพฤติกรรมนี้เล็กน้อย หรือแสดงพฤติกรรม 1-2 ครั้ง ในช่วงเวลา 6 ชั่วโมง</t>
  </si>
  <si>
    <t>ครูพบพฤติกรรมนี้บ่อยมาก หรือแสดงพฤติกรรม 5-6 ครั้ง ในช่วงเวลา 6 ชั่วโมง</t>
  </si>
  <si>
    <r>
      <t xml:space="preserve">      ไม่เคย    (พิมพ์ 0 ) </t>
    </r>
    <r>
      <rPr>
        <sz val="14"/>
        <rFont val="TH SarabunPSK"/>
        <family val="2"/>
      </rPr>
      <t>หมายถึง นักเรียนไม่เคยแสดงพฤติกรรมนี้เลย</t>
    </r>
    <r>
      <rPr>
        <b/>
        <sz val="14"/>
        <rFont val="TH SarabunPSK"/>
        <family val="2"/>
      </rPr>
      <t xml:space="preserve"> </t>
    </r>
  </si>
  <si>
    <r>
      <t xml:space="preserve">      บ่อยมาก (พิมพ์ 3)  </t>
    </r>
    <r>
      <rPr>
        <sz val="14"/>
        <rFont val="TH SarabunPSK"/>
        <family val="2"/>
      </rPr>
      <t xml:space="preserve"> หมายถึงนักเรียนทำหรือแสดงพฤติกรรมนี้บ่อยมาก</t>
    </r>
  </si>
  <si>
    <r>
      <t xml:space="preserve">      เล็กน้อย</t>
    </r>
    <r>
      <rPr>
        <sz val="14"/>
        <rFont val="TH SarabunPSK"/>
        <family val="2"/>
      </rPr>
      <t xml:space="preserve">  </t>
    </r>
    <r>
      <rPr>
        <b/>
        <sz val="14"/>
        <rFont val="TH SarabunPSK"/>
        <family val="2"/>
      </rPr>
      <t>(พิมพ์ 1 )</t>
    </r>
    <r>
      <rPr>
        <sz val="14"/>
        <rFont val="TH SarabunPSK"/>
        <family val="2"/>
      </rPr>
      <t xml:space="preserve">    หมายถึงนักเรียนทำหรือแสดงพฤติกรรมนี้เล็กน้อย</t>
    </r>
  </si>
  <si>
    <r>
      <t xml:space="preserve">      ค่อนข้างมาก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 (พิมพ์ 2)</t>
    </r>
    <r>
      <rPr>
        <sz val="14"/>
        <rFont val="TH SarabunPSK"/>
        <family val="2"/>
      </rPr>
      <t xml:space="preserve">    หมายถึงนักเรียนทำหรือแสดงพฤติกรรมนี้ค่อนข้างมาก</t>
    </r>
  </si>
  <si>
    <t>รวมคะแนนดิบ  ขาดสมาธิ</t>
  </si>
  <si>
    <t>รวมคะแนนดิบ พฤติกรรมภาวะบกพร่องทางการเรียนรู้ด้านการอ่าน</t>
  </si>
  <si>
    <t>รวมคะแนนดิบ พฤติกรรมภาวะบกพร่องทางการเรียนรู้ด้านการเขียน</t>
  </si>
  <si>
    <t>รวมคะแนนดิบ พฤติกรรมภาวะบกพร่องทางการเรียนรู้ด้านการคิดคำนวณ</t>
  </si>
  <si>
    <t>พฤติกรรมภาวะบกพร่องทางการเรียนรู้ด้านการอ่าน</t>
  </si>
  <si>
    <t>KUS-SI  Rating  Scal  2:  LD - Reading</t>
  </si>
  <si>
    <t>พฤติกรรมภาวะบกพร่องทางการเรียนรู้ด้านการเขียน</t>
  </si>
  <si>
    <t>KUS-SI  Rating  Scal  3 :  LD - Written  Expression</t>
  </si>
  <si>
    <t>พฤติกรรมภาวะบกพร่องทางการเรียนรู้ด้านการคิดคำนวณ</t>
  </si>
  <si>
    <t>KUS-SI  Rating  Scal  4 :  LD - Mathematics</t>
  </si>
  <si>
    <t>พฤติกรรมภาวะออทิสซึม</t>
  </si>
  <si>
    <t>KUS-SI  Rating  Scal  5 :  Autism/Pdds</t>
  </si>
  <si>
    <t>เดินไปเดินมาในเวลาเรียนโดยไม่ได้รับอนุญาต</t>
  </si>
  <si>
    <t>พูดโพล่ง ขัดจังหวะเวลาครูสอน</t>
  </si>
  <si>
    <t>แหย่ ล้อเลียน แกล้งเพื่อน</t>
  </si>
  <si>
    <t>หยุกหยิก หรือขยุกขยิก อยู่ไม่สุข</t>
  </si>
  <si>
    <t>ใจร้อน วู่วาม</t>
  </si>
  <si>
    <t>มักมีเรื่องทะเลาะวิวาทกับเพื่อน</t>
  </si>
  <si>
    <t>เล่นแรง</t>
  </si>
  <si>
    <t>พูดมาก</t>
  </si>
  <si>
    <t>อารมณ์เปลี่ยนแปลงง่าย</t>
  </si>
  <si>
    <t>ทำอะไรโดยไม่คิดก่อนทำ</t>
  </si>
  <si>
    <t>ซุกซน ชอบทำอะไรแผลงๆ</t>
  </si>
  <si>
    <t>ไม่ยกมือขออนุญาตก่อนถามหรือตอบคำถาม</t>
  </si>
  <si>
    <t>รบกวนห้องเรียน</t>
  </si>
  <si>
    <t>ไม่รู้จักการรอคอย</t>
  </si>
  <si>
    <t>ส่งเสียงดังในห้องเรียน</t>
  </si>
  <si>
    <t>ลืมส่งการบ้าน</t>
  </si>
  <si>
    <t>ไม่สนใจฟังเวลาครูสอน</t>
  </si>
  <si>
    <t>ทำงานช้า</t>
  </si>
  <si>
    <t>เหม่อ ใจลอย</t>
  </si>
  <si>
    <t>ทำงานสะเพร่า ไม่รอบคอบ</t>
  </si>
  <si>
    <t>ต้องถูกเรียกหรือกระตุ้นบ่อยๆ เพื่อให้ทำงาน</t>
  </si>
  <si>
    <t>เฉื่อยชา</t>
  </si>
  <si>
    <t>วอกแวกง่าย</t>
  </si>
  <si>
    <t>ทำอะไรไม่เรียบร้อย</t>
  </si>
  <si>
    <t>ทำหนังสือ อุปกรณ์การเรียน หรือของใช้ส่วนตัวหาย</t>
  </si>
  <si>
    <t>ขาดความรับผิดชอบ</t>
  </si>
  <si>
    <t>ไม่จดจ่อกับงานที่กำลังทำ</t>
  </si>
  <si>
    <t>ช่วงความสนใจสั้น</t>
  </si>
  <si>
    <t>ทำงานในห้องเรียนไม่เสร็จ</t>
  </si>
  <si>
    <t>ไม่ทำงานส่ง</t>
  </si>
  <si>
    <t>อ่านออกเสียงผิดหรือเพี้ยนไป</t>
  </si>
  <si>
    <t>อ่านช้า</t>
  </si>
  <si>
    <t>ดูกระสับกระส่าย หงุดหงิด หรือเครียดขณะอ่าน</t>
  </si>
  <si>
    <t>อ่านข้ามคำที่อ่านไม่ออก</t>
  </si>
  <si>
    <t>จับใจความสำคัญจากเรื่องที่อ่านไม่ได้</t>
  </si>
  <si>
    <t>อ่านตกๆ หล่นๆ หรืออ่านเพิ่มคำ</t>
  </si>
  <si>
    <t>ผันเสียงวรรณยุกต์สับสนหรือผันไม่ได้</t>
  </si>
  <si>
    <t>อ่านเสียงเบาๆ หรืออ้อมแอ้มอยู่ในลำคอ</t>
  </si>
  <si>
    <t>แทนที่คำที่อ่านไม่ค่อยออกด้วยคำอื่น</t>
  </si>
  <si>
    <t>อ่านโดยใช้วิธีเดาจากภาพหรือจากเนื้อเรื่อง</t>
  </si>
  <si>
    <t>อ่านตะกุกตะกัก</t>
  </si>
  <si>
    <t>ต้องสะกดคำไปด้วยระหว่างที่อ่าน</t>
  </si>
  <si>
    <t>อ่านกลับคำ สลับที่กัน เช่น จิตใจ อ่านเป็น ใจจิต</t>
  </si>
  <si>
    <t>สับสนตัวสะกดมาตราต่างๆ เช่น หาด อ่านเป็นหาง</t>
  </si>
  <si>
    <t>อ่านคำควบกล้ำไม่ได้</t>
  </si>
  <si>
    <t>มีความยากลำบากในการจำตัวอักษร สระ หรือคำ</t>
  </si>
  <si>
    <t>อ่านคำที่เคยอ่านได้แล้วไม่ได้</t>
  </si>
  <si>
    <t>เว้นวรรคตอนในการอ่านไม่ถูกต้อง</t>
  </si>
  <si>
    <t>ความสามารถในการอ่านต่ำกว่าเกณฑ์ชั้นเรียนมาก</t>
  </si>
  <si>
    <t>เขียนตัวหนังสือกลับด้าน</t>
  </si>
  <si>
    <t>วนหัวพยัญชนะหลายรอบ</t>
  </si>
  <si>
    <t>ดูกระสับกระส่าย หงุดหงิด หรือเครียดขณะเขียน</t>
  </si>
  <si>
    <t>สะกดคำผิดบ่อยแม้แต่คำง่ายๆ</t>
  </si>
  <si>
    <t>เขียนแล้วอ่านไม่รู้เรื่อง</t>
  </si>
  <si>
    <t>เขียนตกๆ หล่นๆ</t>
  </si>
  <si>
    <t>เขียนวรรณยุกต์สับสน เช่น ไม้เอก เป็น ไม้โท</t>
  </si>
  <si>
    <t>เขียนคำตามเสียงที่อ่าน เช่น เกษตร เขียนเป็น กะเสด</t>
  </si>
  <si>
    <t>เขียนแล้วลบบ่อยๆ</t>
  </si>
  <si>
    <t>เขียนหนังสือไม่เป็นตัว</t>
  </si>
  <si>
    <t>สับสนพยัญชนะที่คล้ายกัน เช่น ภ-ถ, ด-ค</t>
  </si>
  <si>
    <t>ต้องสะกดคำไปด้วยระหว่างที่เขียน</t>
  </si>
  <si>
    <t>เขียนไม่เว้นวรรค</t>
  </si>
  <si>
    <t>เขียนตัวหนังสือโย้ไปเย้มา หรือไม่อยู่ในเส้นบรรทัด</t>
  </si>
  <si>
    <t>เขียนตัวหนังสือสลับที่กัน เช่น เพลง เขียนเป็น พลเง</t>
  </si>
  <si>
    <t>เขียนคำควบกล้าไม่ได้</t>
  </si>
  <si>
    <t>เขียนประโยคสั้นๆ โดยใช้คำซ้ำๆ ง่ายๆ ไม่ค่อยให้รายละเอียด</t>
  </si>
  <si>
    <t>วางสระและวรรณยุกต์ไม่ถูกที่</t>
  </si>
  <si>
    <t>ความสามารถในการเขียนต่ำกว่าเกณฑ์ชั้นเรียนมาก</t>
  </si>
  <si>
    <t>เขียนช้า</t>
  </si>
  <si>
    <t>ไม่รู้ค่าของตัวเลขในหลักต่างๆ ของจำนวน</t>
  </si>
  <si>
    <t>คิดเลขช้า</t>
  </si>
  <si>
    <t>กระสับกระส่าย หงุดหงิด ไม่มั่นใจ หรือเครียดขณะทำเลข</t>
  </si>
  <si>
    <t>ตีโจทย์ปัญหาคณิตศาสตร์ไม่ออก</t>
  </si>
  <si>
    <t>สับสน ไม่เข้าใจเรื่องการยืม การทด</t>
  </si>
  <si>
    <t>คิดเลขตกๆ หล่นๆ</t>
  </si>
  <si>
    <t>คิดเลขในใจง่ายๆ ไม่ได้</t>
  </si>
  <si>
    <t>บวกลบจำนวนโดยเริ่มคิดคำนวณจากตัวเลขในหลักทางซ้ายไปขวา</t>
  </si>
  <si>
    <t>ไม่เข้าใจเรื่องเวลา ดูนาฬิกาไม่เป็น</t>
  </si>
  <si>
    <t>สะเพร่าในการคิดคำนวณ หรือการทำแบบฝึกหัด</t>
  </si>
  <si>
    <t>จำสูตรคูณไม่ได้</t>
  </si>
  <si>
    <t>เขียนตัเลขในจำนวนกลับกัน เช่น 69 เป็น 96</t>
  </si>
  <si>
    <t>ไม่เข้าใจหลักการทางคณิตศาสตร์ เช่น บวก ลบ หรือ คูณ หาร และสูตรต่างๆ</t>
  </si>
  <si>
    <t>เรียงลำดับจำนวนจากน้อยไปหามากหรือมากไปหาน้อยไม่ได้</t>
  </si>
  <si>
    <t>ไม่เข้าใจวิธีการ ชั่ง ตวง วัด</t>
  </si>
  <si>
    <t>ไม่สามารถนำสูตรคณิตศาสตร์ไปประยุกต์ใช้ได้</t>
  </si>
  <si>
    <t>ไม่สามารถประมาณคำตอบได้</t>
  </si>
  <si>
    <t>ตรวจสอบคำตอบไม่เป็น</t>
  </si>
  <si>
    <t>ความสามารถในการคิดคำนวณต่ำกว่าเกณฑ์ชั้นเรียนมาก</t>
  </si>
  <si>
    <r>
      <t xml:space="preserve">      ค่อนข้างมาก</t>
    </r>
    <r>
      <rPr>
        <sz val="10"/>
        <rFont val="TH SarabunPSK"/>
        <family val="2"/>
      </rPr>
      <t xml:space="preserve"> </t>
    </r>
    <r>
      <rPr>
        <b/>
        <sz val="10"/>
        <rFont val="TH SarabunPSK"/>
        <family val="2"/>
      </rPr>
      <t xml:space="preserve"> (พิมพ์ 2)</t>
    </r>
    <r>
      <rPr>
        <sz val="10"/>
        <rFont val="TH SarabunPSK"/>
        <family val="2"/>
      </rPr>
      <t xml:space="preserve">    หมายถึงนักเรียนทำหรือแสดงพฤติกรรมนี้ค่อนข้างมาก</t>
    </r>
  </si>
  <si>
    <t>การสื่อสาร</t>
  </si>
  <si>
    <t>พฤติกรรม</t>
  </si>
  <si>
    <t>สังคม</t>
  </si>
  <si>
    <t>(สำหรับผู้ประเมิน)</t>
  </si>
  <si>
    <t xml:space="preserve">ครูพบพฤติกรรมนี้ค่อนข้างมาก (31 - 70%) </t>
  </si>
  <si>
    <t>ไม่เคยแสดงพฤติกรรมนี้เลย (พิมพ์ 0 )</t>
  </si>
  <si>
    <t>แสดงพฤติกรรมนี้เล็กน้อย (พิมพ์ 1 )</t>
  </si>
  <si>
    <t>แสดงพฤติกรรมนี้ค่อนข้างมาก (พิมพ์ 2 )</t>
  </si>
  <si>
    <t>แสดงพฤติกรรมนี้บ่อยมาก (พิมพ์ 3 )</t>
  </si>
  <si>
    <t>รวมคะแนนดิบ แต่ละองค์ประกอบ</t>
  </si>
  <si>
    <t>รวมคะแนนดิบ พฤติกรรมภาวะออทิสซึม (3  องค์ประกอบ)</t>
  </si>
  <si>
    <t>เล่นคนเดียว ไม่เล่นกับเพื่อน</t>
  </si>
  <si>
    <t>หมกมุ่น สนใจในบางเรื่องมากเป็นพิเศษ</t>
  </si>
  <si>
    <t>ไม่รู้จักวิธีปลอบใจเด็กคนอื่น</t>
  </si>
  <si>
    <t>ไม่ยอม หรือปรับตัวยาก เวลามีการเปลี่ยนแปลงในสิ่งที่คุ้นเคย</t>
  </si>
  <si>
    <t>ไม่รู้จักยืดหยุ่น</t>
  </si>
  <si>
    <t>ถูกเด็กคนอื่นมองว่าเป็น "ตัวตลกหรือตัวประหลาด"</t>
  </si>
  <si>
    <t>มีปัญหาในการพูด หรือการสื่อสารให้ผู้อื่นเข้าใจ</t>
  </si>
  <si>
    <t>เล่นกับเด็กคนอื่นเฉพาะสิ่งที่ตัวเองอยากเล่น</t>
  </si>
  <si>
    <t>เดินผ่ากลาง ขณะที่คนสองคนกำลังคุยกันอยู่</t>
  </si>
  <si>
    <t>ถามคำถามเดิมซ้ำๆ</t>
  </si>
  <si>
    <t>พูดเฉพาะเรื่องที่ตัวเองสนใจ โดยไม่สังเกตว่าเพื่อนเริ่มเบื่อหรือไม่อยากฟัง</t>
  </si>
  <si>
    <t>งุ่มง่าม เงอะงะ ซุ่มซ่าม มากกว่าเด็กคนอื่น</t>
  </si>
  <si>
    <t>จำสิ่งไร้สาระ หรือสิ่งที่ไม่มีประโยชน์</t>
  </si>
  <si>
    <t>ใช้ภาษาที่ไม่เหมาะสมกับกาลเทศะหรือผู้ฟัง</t>
  </si>
  <si>
    <t>ไม่ฟังเพื่อน ถ้าเพื่อนไม่ได้พูดในสิ่งที่เขาสนใจ</t>
  </si>
  <si>
    <t>ไม่มีเพื่อนสนิท</t>
  </si>
  <si>
    <t>อ่านสีหน้า และอารมณ์ของคนรอบข้างไม่ออก</t>
  </si>
  <si>
    <t>ไม่สามารถบอกความรู้สึกของตัวเองให้คนอื่นรับรู้ได้</t>
  </si>
  <si>
    <t>ไม่มองหน้า หรือสบตาผู้ฟังเวลาคุย</t>
  </si>
  <si>
    <t>มีโลกส่วนตัว หรืออยู่คนเดียวตามลำพัง</t>
  </si>
  <si>
    <t>ไม่รู้จักสงสารหรือเห็นอกเห็นใจผู้อื่น</t>
  </si>
  <si>
    <t>ใชภาษาหรือคำพูดที่ฟังแล้วแปลกๆ</t>
  </si>
  <si>
    <t>ต้องการเล่นกับเด็กคนอื่น แต่ไม่รู้จะเริ่มอย่างไร</t>
  </si>
  <si>
    <t>ไม่รู้ว่าอะไรควรทำ อะไรไม่ควรทำ</t>
  </si>
  <si>
    <t>มีกิจวัตรประจำวันที่ต้องทำเหมือนๆเดิม</t>
  </si>
  <si>
    <t>ไม่รู้ว่าคนอื่นกำลังคิดหรือรู้สึกอย่างไร</t>
  </si>
  <si>
    <t>มีพฤติกรรมหรือท่าทางแปลกๆ ซ้ำๆ เช่น สะบัดมือ ดม เคาะ เล่นนิ้ว หมุนสิ่งของ</t>
  </si>
  <si>
    <t>พูดในเรื่องเดิมซ้ำๆ</t>
  </si>
  <si>
    <t>ตอบไม่ตรงคำถาม หรือพูดคนละเรื่องกับคู่สนทนา</t>
  </si>
  <si>
    <t>เวลาพูด ใช้สรรพนามหรือเรียงคำในประโยคผิด</t>
  </si>
  <si>
    <t>ทำเสียงแปลกๆ ที่เป็นเอกลักษณ์เฉพาะตัว</t>
  </si>
  <si>
    <t>แสดงอารมณ์ที่ไม่เหมาะสมกับสถานการณ์</t>
  </si>
  <si>
    <t>กลัวในสิ่งที่ไม่ควรกลัว</t>
  </si>
  <si>
    <t>ทนต่อเสียงหรือการสัมผัสบางอย่างไม่ได้ ในขณะที่เด็กทั่วไปทนได้</t>
  </si>
  <si>
    <t>พูดทวนคำของคู่สนทนา</t>
  </si>
  <si>
    <t>พูดด้วยก็ไม่พูดด้วย</t>
  </si>
  <si>
    <t>ทำงานกลุ่มไม่เป็น</t>
  </si>
  <si>
    <t>ไม่ยอมรับกติกา หรือข้อตกลงในโรงเรียน</t>
  </si>
  <si>
    <t>ไม่รู้จักเก็บอารมณ์หรือคำพูด รู้สึกอย่างไรก็แสดงออกอย่างนั้น</t>
  </si>
  <si>
    <t>ไม่รู้จักการแบ่งปันสิ่งของหรือหวงของ</t>
  </si>
  <si>
    <t xml:space="preserve">ส่วนที่ 5: การแปลผลคะแนน </t>
  </si>
  <si>
    <t>สมาธิสั้น (ADHD)</t>
  </si>
  <si>
    <t>บกพร่องทางการเรียนรู้ (LD)</t>
  </si>
  <si>
    <t>ออทิสซึม</t>
  </si>
  <si>
    <t>ผลสรุป</t>
  </si>
  <si>
    <t>ซนวู่วาม</t>
  </si>
  <si>
    <t>ขาดสมาธิ</t>
  </si>
  <si>
    <t>รวม</t>
  </si>
  <si>
    <t>การอ่าน</t>
  </si>
  <si>
    <t>การเขียน</t>
  </si>
  <si>
    <t>การคิดคำนวณ</t>
  </si>
  <si>
    <t>(Autism/PDDs)</t>
  </si>
  <si>
    <t>คะแนนดิบ</t>
  </si>
  <si>
    <t>คะแนนที</t>
  </si>
  <si>
    <t>กลุ่ม</t>
  </si>
  <si>
    <t>ข้อเสนอแนะ</t>
  </si>
  <si>
    <t>เพื่อการช่วยเหลือ</t>
  </si>
  <si>
    <t>แบบคัดกรองนักเรียนที่มีภาวะสมาธิสั้น บกพร่องทางการเรียนรู้ และออทิสซึม</t>
  </si>
  <si>
    <t>KUS-SI Rating Scaies: ADHD/LD/Autism (PDDs)</t>
  </si>
  <si>
    <t>ส่วน ก. สำหรับผู้ตอบแบบคัดกรอง</t>
  </si>
  <si>
    <t>ส่วนที่ 1: ข้อมูลผู้ตอบแบบคัดกรอง</t>
  </si>
  <si>
    <t>ส่วนที่ 2: ข้อมูลนักเรียน</t>
  </si>
  <si>
    <t>ส่วนที่ 3: อายุนักเรียน</t>
  </si>
  <si>
    <t>ส่วนที่ 4: เกณฑ์การแปลผลคะแนน</t>
  </si>
  <si>
    <t>ปี</t>
  </si>
  <si>
    <t>เดือน</t>
  </si>
  <si>
    <t>วัน</t>
  </si>
  <si>
    <t>วันที่ตอบแบบคัดกรอง</t>
  </si>
  <si>
    <t>วันเกิดของนักเรียน</t>
  </si>
  <si>
    <t>อายุ</t>
  </si>
  <si>
    <t>ADHD/</t>
  </si>
  <si>
    <t>Autism/</t>
  </si>
  <si>
    <t>ความหมาย</t>
  </si>
  <si>
    <t>LD</t>
  </si>
  <si>
    <t>PDDs</t>
  </si>
  <si>
    <t>กลุ่มที่อยู่ในเกณฑ์เฉลี่ย</t>
  </si>
  <si>
    <t>51-60</t>
  </si>
  <si>
    <t>61-70</t>
  </si>
  <si>
    <t>กลุ่มเฝ้าระวัง ติดตาม ทำซ้ำ</t>
  </si>
  <si>
    <t>71-80</t>
  </si>
  <si>
    <t>กลุ่มที่ควรได้รับความช่วยเหลือ</t>
  </si>
  <si>
    <t>ด้านการศึกษา</t>
  </si>
  <si>
    <t>กลุ่มที่ควรส่งแพทย์ เพื่อรับ</t>
  </si>
  <si>
    <t>การตรวจประเมินอย่างเร่งด่วน</t>
  </si>
  <si>
    <t>รหัสผู้ประเมิน</t>
  </si>
  <si>
    <t>ชื่อผู้ประเมิน</t>
  </si>
  <si>
    <t>วันที่ประเมิน</t>
  </si>
  <si>
    <t>ส่วน ข. สำหรับผู้ประเมิน</t>
  </si>
  <si>
    <t>ชื่อนักเรียน</t>
  </si>
  <si>
    <t>เกิดวันที่</t>
  </si>
  <si>
    <t>ชื่อผู้ปกครอง</t>
  </si>
  <si>
    <t>เกี่ยวข้องเป็น</t>
  </si>
  <si>
    <t>นักเรียนเคยไดรับการวินิจฉัยจากแพทย์ว่ามีภาวะผิดปกติ</t>
  </si>
  <si>
    <t>ชื่อผู้ตอบแบบคัดกรอง</t>
  </si>
  <si>
    <t>วิชาที่สอน</t>
  </si>
  <si>
    <t>นางรัตนา  สร้อยดอกสน</t>
  </si>
  <si>
    <t>นายวิวัฒน์  สุขสมศักดิ์</t>
  </si>
  <si>
    <t>ชื่อโรงเรียน</t>
  </si>
  <si>
    <t>อำเภอ</t>
  </si>
  <si>
    <t>นายสุรพล  หาเรือนศรี</t>
  </si>
  <si>
    <t>คำชี้แจงการใช้แบบคัดกรอง KUS-SI Rating Scaales: ADHD/LD/Autism (PDDs)</t>
  </si>
  <si>
    <r>
      <t>≤</t>
    </r>
    <r>
      <rPr>
        <b/>
        <sz val="12"/>
        <rFont val="TH SarabunPSK"/>
        <family val="2"/>
      </rPr>
      <t xml:space="preserve">  50</t>
    </r>
  </si>
  <si>
    <r>
      <t xml:space="preserve">≤ </t>
    </r>
    <r>
      <rPr>
        <b/>
        <sz val="12"/>
        <rFont val="TH SarabunPSK"/>
        <family val="2"/>
      </rPr>
      <t>60</t>
    </r>
  </si>
  <si>
    <r>
      <t xml:space="preserve">≤ </t>
    </r>
    <r>
      <rPr>
        <b/>
        <sz val="12"/>
        <rFont val="TH SarabunPSK"/>
        <family val="2"/>
      </rPr>
      <t xml:space="preserve"> 71</t>
    </r>
  </si>
  <si>
    <r>
      <t>≤</t>
    </r>
    <r>
      <rPr>
        <b/>
        <sz val="12"/>
        <rFont val="TH SarabunPSK"/>
        <family val="2"/>
      </rPr>
      <t xml:space="preserve">  81</t>
    </r>
  </si>
  <si>
    <r>
      <t>¡</t>
    </r>
    <r>
      <rPr>
        <b/>
        <sz val="10"/>
        <rFont val="TH SarabunPSK"/>
        <family val="2"/>
      </rPr>
      <t>ภาษาไทย</t>
    </r>
  </si>
  <si>
    <r>
      <t>¡</t>
    </r>
    <r>
      <rPr>
        <b/>
        <sz val="10"/>
        <rFont val="TH SarabunPSK"/>
        <family val="2"/>
      </rPr>
      <t>คณิตศาสตร์</t>
    </r>
  </si>
  <si>
    <r>
      <t>¡</t>
    </r>
    <r>
      <rPr>
        <b/>
        <sz val="12"/>
        <rFont val="TH SarabunPSK"/>
        <family val="2"/>
      </rPr>
      <t xml:space="preserve"> บิดา         </t>
    </r>
    <r>
      <rPr>
        <b/>
        <sz val="12"/>
        <rFont val="Wingdings"/>
        <family val="0"/>
      </rPr>
      <t>¡</t>
    </r>
    <r>
      <rPr>
        <b/>
        <sz val="12"/>
        <rFont val="TH SarabunPSK"/>
        <family val="2"/>
      </rPr>
      <t xml:space="preserve">มารดา </t>
    </r>
  </si>
  <si>
    <r>
      <t>¡</t>
    </r>
    <r>
      <rPr>
        <b/>
        <sz val="14.4"/>
        <rFont val="TH SarabunPSK"/>
        <family val="2"/>
      </rPr>
      <t xml:space="preserve"> </t>
    </r>
    <r>
      <rPr>
        <b/>
        <sz val="12"/>
        <rFont val="TH SarabunPSK"/>
        <family val="2"/>
      </rPr>
      <t>อื่นๆ (ระบุ)</t>
    </r>
  </si>
  <si>
    <r>
      <t>¡</t>
    </r>
    <r>
      <rPr>
        <b/>
        <sz val="14.4"/>
        <rFont val="TH SarabunPSK"/>
        <family val="2"/>
      </rPr>
      <t xml:space="preserve"> </t>
    </r>
    <r>
      <rPr>
        <b/>
        <sz val="12"/>
        <rFont val="TH SarabunPSK"/>
        <family val="2"/>
      </rPr>
      <t>เคย ได้แก่</t>
    </r>
  </si>
  <si>
    <r>
      <t>¡</t>
    </r>
    <r>
      <rPr>
        <b/>
        <sz val="12"/>
        <rFont val="TH SarabunPSK"/>
        <family val="2"/>
      </rPr>
      <t>สมาธิสั้น</t>
    </r>
  </si>
  <si>
    <r>
      <t>¡</t>
    </r>
    <r>
      <rPr>
        <b/>
        <sz val="12"/>
        <rFont val="TH SarabunPSK"/>
        <family val="2"/>
      </rPr>
      <t>บกพร่องทางการเรียนรู้ด้านการอ่าน</t>
    </r>
  </si>
  <si>
    <r>
      <t>¡</t>
    </r>
    <r>
      <rPr>
        <b/>
        <sz val="12"/>
        <rFont val="TH SarabunPSK"/>
        <family val="2"/>
      </rPr>
      <t>บกพร่องทางการเรียนรู้ด้านการเขียน</t>
    </r>
  </si>
  <si>
    <r>
      <t>¡</t>
    </r>
    <r>
      <rPr>
        <b/>
        <sz val="12"/>
        <rFont val="TH SarabunPSK"/>
        <family val="2"/>
      </rPr>
      <t>บกพร่องทางการเรียนรู้ด้านการคิดคำนวณ</t>
    </r>
  </si>
  <si>
    <r>
      <t>¡</t>
    </r>
    <r>
      <rPr>
        <b/>
        <sz val="12"/>
        <rFont val="TH SarabunPSK"/>
        <family val="2"/>
      </rPr>
      <t>ออทิสซึม</t>
    </r>
  </si>
  <si>
    <t>ผู้ตอบแบบคัดกรอง คือ ครู/อาจารย์ผู้สอนวิชาภาษาไทย และคณิตศาสตร์ อย่างน้อย 2 ท่านที่รู้จักนักเรียน</t>
  </si>
  <si>
    <t>เป็นอย่างดี หรือมีโอกาสสอนนักเรียนอย่างใกล้ชิดมาแล้วอย่างน้อย 1 ภาคการศึกษา ร่วมกันประเมินคุณภาพนักเรียน</t>
  </si>
  <si>
    <t>ดังนี้</t>
  </si>
  <si>
    <t>ครู/อาจารย์ผู้สอนวิชาภาษาไทย</t>
  </si>
  <si>
    <t>ครู/อาจารย์ผู้สอนวิชาคณิตศาสตร์</t>
  </si>
  <si>
    <t>ครู/อาจารย์ผู้สอนวิชาภาษาไทย และคณิตศาสตร์</t>
  </si>
  <si>
    <t>ประเมินเฉพาะด้านที่ 1, 4 และ  5</t>
  </si>
  <si>
    <t>ประเมินเฉพาะด้านที่ 1, 2, 3 และ 5</t>
  </si>
  <si>
    <t>ประเมินด้านที่ 1, 2, 3, 4 และ  5</t>
  </si>
  <si>
    <t>กรุณากรอกข้อมูลส่วนที่ 1,  2  และประเมินพฤติกรรมนักเรียนทั้ง 5 ด้าน ให้ชัดเจนและครบถ้วนตาม</t>
  </si>
  <si>
    <t>ความเป็นจริง เพื่อให้สามารถนำผลคะแนนมาวิเคราะห์พฤติกรรมนักเรียนได้อย่างถูกต้อง</t>
  </si>
  <si>
    <t>กรุณาอ่านคำชี้แจงการตอบแบบคัดกรองแต่ละด้านอย่างรอบคอบ พิจารณาทำความเข้าใจกับข้อความ</t>
  </si>
  <si>
    <t>ที่บ่งบอกพฤติกรรมรายข้อ แล้วประเมินข้อความทุกข้อให้สอดคล้องกับระดับพฤติกรรมที่ท่านสังเกตพบมากที่สุด</t>
  </si>
  <si>
    <t>ถ้าท่านไม่แน่ใจในข้อความใดให้รอสังเกตพฤติกรรมนักเรียนเพิ่มเติมจนแน่ใจ ก่อนตัดสินใจประเมินข้อความนั้น</t>
  </si>
  <si>
    <t>กรุณาให้ข้อมูลเกี่ยวกับนักเรียนหรือข้อเสนอแนะที่เป็นประโยชน์ต่อการเข้าใจพฤติกรรมและการช่วยเหลือนักเรียน</t>
  </si>
  <si>
    <t>ผู้ประเมิน คือ ครู/อาจารย์ บุคลากรทางการศึกษา หรือนักจิตวิทยา ท่ได้รับการฝึกอบรมการใช้แบบคัดกรอง</t>
  </si>
  <si>
    <t>จากผู้เชี่ยวชาญ</t>
  </si>
  <si>
    <t>คำนวณอายุตามปฏิทินของนักเรียน ในส่วนที่ 3</t>
  </si>
  <si>
    <t>คำนวณคะแนนดิบที่ได้จากการประเมินพฤติกรรมนักเรียนแต่ละด้านพร้อมบันทึกคะแนนดิบ ในส่วนที่ 5</t>
  </si>
  <si>
    <t>คะแนนที ในคู่มือการใช้แบบคัดกรอง แล้วแปลผลคะแนนแต่ละด้านว่านักเรียนอยู่กลุ่มใดตามเกณฑ์การแปลผล</t>
  </si>
  <si>
    <t xml:space="preserve">คะแนน ในส่วนที่ 4 </t>
  </si>
  <si>
    <t>บันทึกข้อมูลผลสรุป (คะแนนดิบ คะแนนที และกลุ่ม) ให้ครบทุกช่อง พร้อมกับให้ข้อเสนอแนะเพื่อการ</t>
  </si>
  <si>
    <t>ช่วยเหลือเพิ่มเติม ในส่วนที่ 5</t>
  </si>
  <si>
    <t>ในส่วนที่ 6</t>
  </si>
  <si>
    <t xml:space="preserve">ส่วนที่ 6: ข้อมูลเพิ่มเติม </t>
  </si>
  <si>
    <t>KUS-SI Rating Scales:  ADHD/LD/Autism (PDDs) เป็นแบบคัดกรองที่สร้างขึ้นด้วยความร่วมมือกันของ</t>
  </si>
  <si>
    <t>2 หน่วยงาน คือ โรงเรียนสาธิตแห่งมหาวิทยาลัยเกษตรศาสตร์ ศูนย์วิจัยและพัฒนาการศึกษา (Kasetsart University</t>
  </si>
  <si>
    <t>Laboratory School,Center for Educational Research and Development-KUS) และสาขาวิชาจิตเวช</t>
  </si>
  <si>
    <r>
      <t>เด็กและวัยรุ่น ภาควิชาจิตเวชศาสตร์ คณะแพทยศาสตร์ศิริราชพยาบาล (Faculty of Medicine Siriraj Hospital-</t>
    </r>
    <r>
      <rPr>
        <i/>
        <sz val="16"/>
        <rFont val="TH SarabunPSK"/>
        <family val="2"/>
      </rPr>
      <t>SI</t>
    </r>
    <r>
      <rPr>
        <sz val="16"/>
        <rFont val="TH SarabunPSK"/>
        <family val="2"/>
      </rPr>
      <t>)</t>
    </r>
  </si>
  <si>
    <t>เพื่อใช้ในการคัดกรองนักเรียนตั้งแต่ชั้นประถมศึกษาปีที่ 1-6 อายุระหว่าง 6-13 ปี 11 เดือน ที่มีภาวะสมาธิสั้น</t>
  </si>
  <si>
    <t>(Attention Defcit Hyperactivity Disorder-ADHD) บกพร่องทางการเรียนรู้ (Learning Dissorders-LD)</t>
  </si>
  <si>
    <t>และออทิสซึม (Autism and Pervasive Developmental disorders-PDDs)</t>
  </si>
  <si>
    <r>
      <t xml:space="preserve">แบบคัดกรอง  </t>
    </r>
    <r>
      <rPr>
        <b/>
        <sz val="16"/>
        <rFont val="TH SarabunPSK"/>
        <family val="2"/>
      </rPr>
      <t xml:space="preserve">KUS-SI Rating Scales:  ADHD/LDAutism (PDDs) </t>
    </r>
    <r>
      <rPr>
        <sz val="16"/>
        <rFont val="TH SarabunPSK"/>
        <family val="2"/>
      </rPr>
      <t>มีข้อความที่บ่งบอกพฤติกรรมรวม 130 ข้อ แบ่งออก</t>
    </r>
  </si>
  <si>
    <t>เป็น 5 ด้าน ดังนี้</t>
  </si>
  <si>
    <t>ด้านที่  1</t>
  </si>
  <si>
    <t>ด้านที่  2</t>
  </si>
  <si>
    <t>ด้านที่  3</t>
  </si>
  <si>
    <t>ด้านที่  4</t>
  </si>
  <si>
    <t>ด้านที่  5</t>
  </si>
  <si>
    <r>
      <t xml:space="preserve">บกพร่องทางการเรียนรู้ด้านการคิดคำนวณ </t>
    </r>
    <r>
      <rPr>
        <b/>
        <sz val="16"/>
        <rFont val="TH SarabunPSK"/>
        <family val="2"/>
      </rPr>
      <t>(LD-Mathematices Disorder)</t>
    </r>
  </si>
  <si>
    <r>
      <t xml:space="preserve">ทางการเรียนรู้ด้านการอ่าน </t>
    </r>
    <r>
      <rPr>
        <b/>
        <sz val="16"/>
        <rFont val="TH SarabunPSK"/>
        <family val="2"/>
      </rPr>
      <t>(LD-Reading Disorder)</t>
    </r>
  </si>
  <si>
    <r>
      <t xml:space="preserve">ภาวะบกพร่องทางการเรียนรู้ด้านการเขียน  </t>
    </r>
    <r>
      <rPr>
        <b/>
        <sz val="16"/>
        <rFont val="TH SarabunPSK"/>
        <family val="2"/>
      </rPr>
      <t>(LD-Disorder of Written Expression)</t>
    </r>
  </si>
  <si>
    <r>
      <t>KUS-SI Rating Scales  1:</t>
    </r>
    <r>
      <rPr>
        <sz val="16"/>
        <rFont val="TH SarabunPSK"/>
        <family val="2"/>
      </rPr>
      <t xml:space="preserve">  </t>
    </r>
    <r>
      <rPr>
        <b/>
        <sz val="16"/>
        <rFont val="TH SarabunPSK"/>
        <family val="2"/>
      </rPr>
      <t>ADHD</t>
    </r>
    <r>
      <rPr>
        <sz val="16"/>
        <rFont val="TH SarabunPSK"/>
        <family val="2"/>
      </rPr>
      <t xml:space="preserve"> มีข้อความ 30 ข้อใช้สำหรับคัดกรองนักเรียนที่มีภาวะสมาธิสั้น </t>
    </r>
    <r>
      <rPr>
        <b/>
        <sz val="16"/>
        <rFont val="TH SarabunPSK"/>
        <family val="2"/>
      </rPr>
      <t>(ADHD)</t>
    </r>
  </si>
  <si>
    <r>
      <t>KUS-SI Rating Scales  2:</t>
    </r>
    <r>
      <rPr>
        <sz val="16"/>
        <rFont val="TH SarabunPSK"/>
        <family val="2"/>
      </rPr>
      <t xml:space="preserve">  </t>
    </r>
    <r>
      <rPr>
        <b/>
        <sz val="16"/>
        <rFont val="TH SarabunPSK"/>
        <family val="2"/>
      </rPr>
      <t xml:space="preserve">LD-Reading </t>
    </r>
    <r>
      <rPr>
        <sz val="16"/>
        <rFont val="TH SarabunPSK"/>
        <family val="2"/>
      </rPr>
      <t>มีข้อความ 20 ข้อใช้สำหรับคัดกรองนักเรียนที่มีภาวะบกพร่อง</t>
    </r>
  </si>
  <si>
    <r>
      <t>KUS-SI Rating Scales  3:</t>
    </r>
    <r>
      <rPr>
        <sz val="16"/>
        <rFont val="TH SarabunPSK"/>
        <family val="2"/>
      </rPr>
      <t xml:space="preserve">  </t>
    </r>
    <r>
      <rPr>
        <b/>
        <sz val="16"/>
        <rFont val="TH SarabunPSK"/>
        <family val="2"/>
      </rPr>
      <t>LD-Written Expression</t>
    </r>
    <r>
      <rPr>
        <sz val="16"/>
        <rFont val="TH SarabunPSK"/>
        <family val="2"/>
      </rPr>
      <t xml:space="preserve"> มีข้อความ 20 ข้อใช้สำหรับคัดกรองนักเรียนที่มี</t>
    </r>
  </si>
  <si>
    <r>
      <t>KUS-SI Rating Scales  4:</t>
    </r>
    <r>
      <rPr>
        <sz val="16"/>
        <rFont val="TH SarabunPSK"/>
        <family val="2"/>
      </rPr>
      <t xml:space="preserve">  </t>
    </r>
    <r>
      <rPr>
        <b/>
        <sz val="16"/>
        <rFont val="TH SarabunPSK"/>
        <family val="2"/>
      </rPr>
      <t>LD-Mathematices</t>
    </r>
    <r>
      <rPr>
        <sz val="16"/>
        <rFont val="TH SarabunPSK"/>
        <family val="2"/>
      </rPr>
      <t xml:space="preserve"> มีข้อความ 20 ข้อใช้สำคัดกรองหรับนักเรียนที่มีภาวะ</t>
    </r>
  </si>
  <si>
    <r>
      <t>KUS-SI Rating Scales  5:</t>
    </r>
    <r>
      <rPr>
        <sz val="16"/>
        <rFont val="TH SarabunPSK"/>
        <family val="2"/>
      </rPr>
      <t xml:space="preserve">  </t>
    </r>
    <r>
      <rPr>
        <b/>
        <sz val="16"/>
        <rFont val="TH SarabunPSK"/>
        <family val="2"/>
      </rPr>
      <t>Autism/PDDs</t>
    </r>
    <r>
      <rPr>
        <sz val="16"/>
        <rFont val="TH SarabunPSK"/>
        <family val="2"/>
      </rPr>
      <t xml:space="preserve"> มีข้อความ 40 ข้อใช้สำหรับคัดกรองนักเรียนที่มีภาวะออทิสซึม</t>
    </r>
  </si>
  <si>
    <t>(Autism and PDDs)</t>
  </si>
  <si>
    <t xml:space="preserve">  วัตถุประสงค์ของแบบคัดกรอง KUS-SI Rating Scales:  ADHD/LDAutism (PDDs)</t>
  </si>
  <si>
    <t xml:space="preserve">  ส่วนประกอบของแบบคัดกรอง  KUS-SI Rating Scales:  ADHD/LDAutism (PDDs)</t>
  </si>
  <si>
    <t xml:space="preserve">  คำชี้แจงการใช้แบบคัดกรอง  KUS-SI Rating Scales:  ADHD/LDAutism (PDDs)</t>
  </si>
  <si>
    <t>อย่างละเอียด ก่อนตอบแบบคัดกรองเพื่อความถูกต้องของการประเมินพฤติกรรมนักเรียน</t>
  </si>
  <si>
    <t>สับสนเสียงสระ โดยเฉพาะสระประสม สระลดรูป</t>
  </si>
  <si>
    <t>ผู้ตอบแบบคัดกรองและผู้ประเมิน โปรดศึกษารายละเอียดคำชี้แจงการใช้แบบคัดกรองหน้า  11 ให้เข้าใจ</t>
  </si>
  <si>
    <t xml:space="preserve">กุมภวาปี  </t>
  </si>
  <si>
    <t>กรกฎาคม</t>
  </si>
  <si>
    <t>บ้านตูม</t>
  </si>
  <si>
    <t xml:space="preserve">   -มีความสามารถในการวาดภาพ  ชอบและสนใจกิจกรรมที่ต้องมีภาพประกอบจะสามารถเรียนรู้ได้ดี</t>
  </si>
  <si>
    <r>
      <rPr>
        <b/>
        <sz val="12"/>
        <rFont val="Wingdings"/>
        <family val="0"/>
      </rPr>
      <t>¡</t>
    </r>
    <r>
      <rPr>
        <b/>
        <sz val="14.4"/>
        <rFont val="TH SarabunPSK"/>
        <family val="2"/>
      </rPr>
      <t xml:space="preserve"> </t>
    </r>
    <r>
      <rPr>
        <b/>
        <sz val="12"/>
        <rFont val="TH SarabunPSK"/>
        <family val="2"/>
      </rPr>
      <t>ไม่เคย</t>
    </r>
  </si>
  <si>
    <r>
      <rPr>
        <b/>
        <sz val="12"/>
        <rFont val="Wingdings"/>
        <family val="0"/>
      </rPr>
      <t>¡</t>
    </r>
    <r>
      <rPr>
        <b/>
        <sz val="14.4"/>
        <rFont val="TH SarabunPSK"/>
        <family val="2"/>
      </rPr>
      <t xml:space="preserve"> </t>
    </r>
    <r>
      <rPr>
        <b/>
        <sz val="12"/>
        <rFont val="TH SarabunPSK"/>
        <family val="2"/>
      </rPr>
      <t>ไม่ทราบ</t>
    </r>
  </si>
  <si>
    <r>
      <t xml:space="preserve">คะแนนดิบที่ได้จากการประเมินพฤติกรรมนักเรียนแต่ละด้านไปแลงเป็นคะแนนที </t>
    </r>
    <r>
      <rPr>
        <b/>
        <sz val="16"/>
        <rFont val="TH SarabunPSK"/>
        <family val="2"/>
      </rPr>
      <t>(T-Score)</t>
    </r>
    <r>
      <rPr>
        <sz val="16"/>
        <rFont val="TH SarabunPSK"/>
        <family val="2"/>
      </rPr>
      <t xml:space="preserve"> โดยเปิดตาราง</t>
    </r>
  </si>
  <si>
    <r>
      <t xml:space="preserve">      ไม่เคย   (พิมพ์ 0 ) </t>
    </r>
    <r>
      <rPr>
        <sz val="14"/>
        <rFont val="TH SarabunPSK"/>
        <family val="2"/>
      </rPr>
      <t>หมายถึง นักเรียนไม่เคยแสดงพฤติกรรมนี้เลย</t>
    </r>
    <r>
      <rPr>
        <sz val="14"/>
        <rFont val="TH SarabunPSK"/>
        <family val="2"/>
      </rPr>
      <t>ครูไม่เคยพบพฤติกรรมนี้เลย</t>
    </r>
  </si>
  <si>
    <t>ครูพบพฤติกรรมนี้ค่อนข้างมาก หรือแสดงพฤติกรรม 3-4 ครั้ง ในช่วงเวลา 6 ชั่วโมง</t>
  </si>
  <si>
    <r>
      <t xml:space="preserve">      ไม่เคย  (พิมพ์ 0 ) </t>
    </r>
    <r>
      <rPr>
        <sz val="14"/>
        <rFont val="TH SarabunPSK"/>
        <family val="2"/>
      </rPr>
      <t>หมายถึง นักเรียนไม่เคยแสดงพฤติกรรมนี้เลย</t>
    </r>
    <r>
      <rPr>
        <sz val="14"/>
        <rFont val="TH SarabunPSK"/>
        <family val="2"/>
      </rPr>
      <t>ครูไม่เคยพบพฤติกรรมนี้เลย</t>
    </r>
  </si>
  <si>
    <r>
      <t xml:space="preserve">สับสน ไม่เข้าใจสัญลักษณ์ทางคณิตศาสตร์ เช่น  &gt;, &lt;, =, </t>
    </r>
    <r>
      <rPr>
        <sz val="13.5"/>
        <rFont val="Arial"/>
        <family val="2"/>
      </rPr>
      <t>≠</t>
    </r>
  </si>
  <si>
    <r>
      <t xml:space="preserve">      ไม่เคย    (พิมพ์ 0 ) </t>
    </r>
    <r>
      <rPr>
        <sz val="10"/>
        <rFont val="TH SarabunPSK"/>
        <family val="2"/>
      </rPr>
      <t>หมายถึง นักเรียนไม่เคยแสดงพฤติกรรมนี้เลย ครูไม่เคยพบพฤติกรรมนี้เลย (0%)</t>
    </r>
  </si>
  <si>
    <r>
      <t xml:space="preserve">      เล็กน้อย</t>
    </r>
    <r>
      <rPr>
        <sz val="10"/>
        <rFont val="TH SarabunPSK"/>
        <family val="2"/>
      </rPr>
      <t xml:space="preserve">  </t>
    </r>
    <r>
      <rPr>
        <b/>
        <sz val="10"/>
        <rFont val="TH SarabunPSK"/>
        <family val="2"/>
      </rPr>
      <t>(พิมพ์ 1 )</t>
    </r>
    <r>
      <rPr>
        <sz val="10"/>
        <rFont val="TH SarabunPSK"/>
        <family val="2"/>
      </rPr>
      <t xml:space="preserve">    หมายถึงนักเรียนทำหรือแสดงพฤติกรรมนี้เล็กน้อย ครูพบพฤติกรรมนี้เล็กน้อย (1 - 30%)</t>
    </r>
  </si>
  <si>
    <r>
      <t xml:space="preserve">      บ่อยมาก (พิมพ์ 3)  </t>
    </r>
    <r>
      <rPr>
        <sz val="10"/>
        <rFont val="TH SarabunPSK"/>
        <family val="2"/>
      </rPr>
      <t xml:space="preserve"> หมายถึงนักเรียนทำหรือแสดงพฤติกรรมนี้บ่อยมาก ครูพบพฤติกรรมนี้บ่อยมาก (71 - 100%)</t>
    </r>
  </si>
  <si>
    <t>หรือความรุนแรงของพฤติกรรมหรือปัญหาที่เกิดขึ้น โดยจัดลำดับดังนี้</t>
  </si>
  <si>
    <t xml:space="preserve">   -เป็นเด็กดี  น่ารัก</t>
  </si>
  <si>
    <t>ได้รับความอนุเคราะห์ ข้อมูลจาก สพป.อยุธยา เขต 2</t>
  </si>
  <si>
    <t xml:space="preserve"> </t>
  </si>
  <si>
    <t xml:space="preserve">   -สามารถทำงานร่วมกับคนอื่นได้ดี</t>
  </si>
  <si>
    <t>ดช.เอ</t>
  </si>
  <si>
    <t>** คะแนนที  เมื่อรวมกันทุกช่อง  จะมีค่าคะแนนไม่เกิน 100  และไม่ให้ผู้กรอกข้อมูลลงในโปรแกรม</t>
  </si>
  <si>
    <t>แก้ไข  ปรับปรุงตัวเลขที่เป็นสูตร  ในแต่ละช่องโดยเด็ดขาด  (ช่องสีเขียว)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</si>
</sst>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5">
    <font>
      <sz val="10"/>
      <name val="Arial"/>
      <family val="0"/>
    </font>
    <font>
      <sz val="1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24"/>
      <name val="TH SarabunPSK"/>
      <family val="2"/>
    </font>
    <font>
      <sz val="8"/>
      <name val="Arial"/>
      <family val="2"/>
    </font>
    <font>
      <sz val="1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color indexed="10"/>
      <name val="TH SarabunPSK"/>
      <family val="2"/>
    </font>
    <font>
      <sz val="12"/>
      <name val="TH SarabunPSK"/>
      <family val="2"/>
    </font>
    <font>
      <b/>
      <sz val="20"/>
      <name val="TH SarabunPSK"/>
      <family val="2"/>
    </font>
    <font>
      <b/>
      <sz val="10"/>
      <name val="TH SarabunPSK"/>
      <family val="2"/>
    </font>
    <font>
      <b/>
      <sz val="12"/>
      <name val="TH SarabunPSK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Wingdings"/>
      <family val="0"/>
    </font>
    <font>
      <b/>
      <sz val="12"/>
      <name val="Wingdings"/>
      <family val="0"/>
    </font>
    <font>
      <b/>
      <sz val="14.4"/>
      <name val="TH SarabunPSK"/>
      <family val="2"/>
    </font>
    <font>
      <i/>
      <sz val="16"/>
      <name val="TH SarabunPSK"/>
      <family val="2"/>
    </font>
    <font>
      <sz val="11"/>
      <name val="TH SarabunPSK"/>
      <family val="2"/>
    </font>
    <font>
      <sz val="13.5"/>
      <name val="TH SarabunPSK"/>
      <family val="2"/>
    </font>
    <font>
      <sz val="13.5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60"/>
      <name val="TH SarabunPSK"/>
      <family val="2"/>
    </font>
    <font>
      <b/>
      <sz val="14"/>
      <color indexed="56"/>
      <name val="TH SarabunPSK"/>
      <family val="2"/>
    </font>
    <font>
      <b/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C00000"/>
      <name val="TH SarabunPSK"/>
      <family val="2"/>
    </font>
    <font>
      <b/>
      <sz val="14"/>
      <color theme="3"/>
      <name val="TH SarabunPSK"/>
      <family val="2"/>
    </font>
    <font>
      <b/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8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9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14" fillId="34" borderId="13" xfId="0" applyFont="1" applyFill="1" applyBorder="1" applyAlignment="1">
      <alignment horizontal="center"/>
    </xf>
    <xf numFmtId="0" fontId="14" fillId="34" borderId="14" xfId="0" applyFont="1" applyFill="1" applyBorder="1" applyAlignment="1">
      <alignment horizontal="center"/>
    </xf>
    <xf numFmtId="0" fontId="14" fillId="34" borderId="15" xfId="0" applyFont="1" applyFill="1" applyBorder="1" applyAlignment="1">
      <alignment/>
    </xf>
    <xf numFmtId="0" fontId="14" fillId="34" borderId="14" xfId="0" applyFont="1" applyFill="1" applyBorder="1" applyAlignment="1">
      <alignment/>
    </xf>
    <xf numFmtId="0" fontId="14" fillId="34" borderId="16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17" xfId="0" applyFont="1" applyBorder="1" applyAlignment="1">
      <alignment horizontal="center"/>
    </xf>
    <xf numFmtId="0" fontId="3" fillId="0" borderId="0" xfId="0" applyFont="1" applyAlignment="1">
      <alignment horizontal="center" textRotation="90"/>
    </xf>
    <xf numFmtId="0" fontId="8" fillId="0" borderId="0" xfId="0" applyFont="1" applyAlignment="1">
      <alignment horizontal="left"/>
    </xf>
    <xf numFmtId="0" fontId="9" fillId="0" borderId="18" xfId="0" applyFont="1" applyBorder="1" applyAlignment="1">
      <alignment horizontal="center" textRotation="90"/>
    </xf>
    <xf numFmtId="0" fontId="9" fillId="0" borderId="0" xfId="0" applyFont="1" applyAlignment="1">
      <alignment horizontal="center" textRotation="90"/>
    </xf>
    <xf numFmtId="0" fontId="1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" fillId="35" borderId="0" xfId="0" applyFont="1" applyFill="1" applyAlignment="1">
      <alignment/>
    </xf>
    <xf numFmtId="0" fontId="10" fillId="35" borderId="0" xfId="0" applyFont="1" applyFill="1" applyAlignment="1">
      <alignment horizontal="center"/>
    </xf>
    <xf numFmtId="0" fontId="2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62" fillId="35" borderId="0" xfId="0" applyFont="1" applyFill="1" applyAlignment="1">
      <alignment horizontal="center"/>
    </xf>
    <xf numFmtId="0" fontId="62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13" fillId="35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34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14" fillId="34" borderId="20" xfId="0" applyFont="1" applyFill="1" applyBorder="1" applyAlignment="1">
      <alignment horizontal="center"/>
    </xf>
    <xf numFmtId="0" fontId="14" fillId="34" borderId="21" xfId="0" applyFont="1" applyFill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4" fillId="34" borderId="23" xfId="0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7" fillId="34" borderId="20" xfId="0" applyFont="1" applyFill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0" fontId="14" fillId="34" borderId="24" xfId="0" applyFont="1" applyFill="1" applyBorder="1" applyAlignment="1">
      <alignment horizontal="center"/>
    </xf>
    <xf numFmtId="0" fontId="14" fillId="0" borderId="24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6" xfId="0" applyFont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4" fillId="35" borderId="17" xfId="0" applyFont="1" applyFill="1" applyBorder="1" applyAlignment="1">
      <alignment/>
    </xf>
    <xf numFmtId="0" fontId="14" fillId="35" borderId="13" xfId="0" applyFont="1" applyFill="1" applyBorder="1" applyAlignment="1">
      <alignment/>
    </xf>
    <xf numFmtId="0" fontId="14" fillId="35" borderId="14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3" fillId="34" borderId="0" xfId="0" applyFont="1" applyFill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" fillId="0" borderId="28" xfId="0" applyFont="1" applyBorder="1" applyAlignment="1">
      <alignment textRotation="90"/>
    </xf>
    <xf numFmtId="0" fontId="2" fillId="0" borderId="16" xfId="0" applyFont="1" applyBorder="1" applyAlignment="1">
      <alignment textRotation="90"/>
    </xf>
    <xf numFmtId="0" fontId="3" fillId="0" borderId="0" xfId="0" applyFont="1" applyBorder="1" applyAlignment="1">
      <alignment textRotation="90"/>
    </xf>
    <xf numFmtId="0" fontId="2" fillId="0" borderId="24" xfId="0" applyFont="1" applyBorder="1" applyAlignment="1">
      <alignment textRotation="90"/>
    </xf>
    <xf numFmtId="0" fontId="22" fillId="36" borderId="0" xfId="0" applyFont="1" applyFill="1" applyAlignment="1">
      <alignment horizontal="center" vertical="center"/>
    </xf>
    <xf numFmtId="0" fontId="22" fillId="36" borderId="0" xfId="0" applyFont="1" applyFill="1" applyAlignment="1">
      <alignment horizontal="left" vertical="center"/>
    </xf>
    <xf numFmtId="0" fontId="11" fillId="36" borderId="0" xfId="0" applyFont="1" applyFill="1" applyBorder="1" applyAlignment="1">
      <alignment horizontal="center" vertical="center"/>
    </xf>
    <xf numFmtId="0" fontId="11" fillId="36" borderId="0" xfId="0" applyFont="1" applyFill="1" applyAlignment="1">
      <alignment horizontal="center" vertical="center"/>
    </xf>
    <xf numFmtId="0" fontId="11" fillId="36" borderId="0" xfId="0" applyFont="1" applyFill="1" applyBorder="1" applyAlignment="1">
      <alignment vertical="center"/>
    </xf>
    <xf numFmtId="0" fontId="18" fillId="0" borderId="0" xfId="0" applyFont="1" applyAlignment="1">
      <alignment/>
    </xf>
    <xf numFmtId="0" fontId="14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8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9" fillId="0" borderId="18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" fillId="0" borderId="30" xfId="0" applyFont="1" applyBorder="1" applyAlignment="1">
      <alignment/>
    </xf>
    <xf numFmtId="0" fontId="0" fillId="0" borderId="15" xfId="0" applyBorder="1" applyAlignment="1">
      <alignment/>
    </xf>
    <xf numFmtId="0" fontId="14" fillId="28" borderId="10" xfId="0" applyFont="1" applyFill="1" applyBorder="1" applyAlignment="1">
      <alignment/>
    </xf>
    <xf numFmtId="0" fontId="14" fillId="28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8" fillId="0" borderId="0" xfId="0" applyFont="1" applyAlignment="1">
      <alignment/>
    </xf>
    <xf numFmtId="0" fontId="9" fillId="36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/>
    </xf>
    <xf numFmtId="0" fontId="63" fillId="35" borderId="10" xfId="33" applyFont="1" applyFill="1" applyBorder="1" applyAlignment="1" applyProtection="1" quotePrefix="1">
      <alignment horizontal="center" vertical="center"/>
      <protection/>
    </xf>
    <xf numFmtId="0" fontId="63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/>
    </xf>
    <xf numFmtId="0" fontId="9" fillId="35" borderId="19" xfId="0" applyFont="1" applyFill="1" applyBorder="1" applyAlignment="1">
      <alignment horizontal="center" vertical="center"/>
    </xf>
    <xf numFmtId="0" fontId="64" fillId="35" borderId="19" xfId="0" applyFont="1" applyFill="1" applyBorder="1" applyAlignment="1">
      <alignment horizontal="center"/>
    </xf>
    <xf numFmtId="0" fontId="64" fillId="35" borderId="19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9" fillId="34" borderId="28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" fillId="34" borderId="29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4" fillId="34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34" borderId="0" xfId="0" applyFont="1" applyFill="1" applyAlignment="1">
      <alignment horizontal="center"/>
    </xf>
    <xf numFmtId="0" fontId="19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31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34" borderId="17" xfId="0" applyFont="1" applyFill="1" applyBorder="1" applyAlignment="1">
      <alignment horizontal="center"/>
    </xf>
    <xf numFmtId="0" fontId="14" fillId="34" borderId="14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4" fillId="3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2" fillId="0" borderId="0" xfId="0" applyFont="1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8" fillId="34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8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35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 textRotation="90"/>
    </xf>
    <xf numFmtId="0" fontId="8" fillId="0" borderId="25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34" borderId="0" xfId="0" applyFont="1" applyFill="1" applyAlignment="1">
      <alignment horizontal="left"/>
    </xf>
    <xf numFmtId="0" fontId="9" fillId="35" borderId="0" xfId="0" applyFont="1" applyFill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9" fillId="35" borderId="0" xfId="0" applyFont="1" applyFill="1" applyAlignment="1">
      <alignment horizontal="center"/>
    </xf>
    <xf numFmtId="0" fontId="2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9" fillId="0" borderId="0" xfId="0" applyFont="1" applyBorder="1" applyAlignment="1">
      <alignment horizontal="center" textRotation="90"/>
    </xf>
    <xf numFmtId="0" fontId="9" fillId="0" borderId="30" xfId="0" applyFont="1" applyBorder="1" applyAlignment="1">
      <alignment horizontal="center" textRotation="90"/>
    </xf>
    <xf numFmtId="0" fontId="9" fillId="0" borderId="24" xfId="0" applyFont="1" applyBorder="1" applyAlignment="1">
      <alignment horizontal="center" textRotation="90"/>
    </xf>
    <xf numFmtId="0" fontId="9" fillId="0" borderId="15" xfId="0" applyFont="1" applyBorder="1" applyAlignment="1">
      <alignment horizontal="center" textRotation="90"/>
    </xf>
    <xf numFmtId="0" fontId="13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2" fillId="0" borderId="28" xfId="0" applyFont="1" applyBorder="1" applyAlignment="1">
      <alignment horizontal="center" textRotation="90"/>
    </xf>
    <xf numFmtId="0" fontId="3" fillId="0" borderId="0" xfId="0" applyFont="1" applyBorder="1" applyAlignment="1">
      <alignment horizontal="center" textRotation="90"/>
    </xf>
    <xf numFmtId="0" fontId="3" fillId="0" borderId="30" xfId="0" applyFont="1" applyBorder="1" applyAlignment="1">
      <alignment horizontal="center" textRotation="90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18" xfId="0" applyFont="1" applyBorder="1" applyAlignment="1">
      <alignment horizontal="left"/>
    </xf>
    <xf numFmtId="0" fontId="9" fillId="0" borderId="28" xfId="0" applyFont="1" applyBorder="1" applyAlignment="1">
      <alignment horizontal="center" textRotation="90"/>
    </xf>
    <xf numFmtId="0" fontId="1" fillId="0" borderId="25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2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0" borderId="29" xfId="0" applyFont="1" applyBorder="1" applyAlignment="1">
      <alignment horizontal="center" textRotation="90"/>
    </xf>
    <xf numFmtId="0" fontId="9" fillId="0" borderId="18" xfId="0" applyFont="1" applyBorder="1" applyAlignment="1">
      <alignment horizontal="center" textRotation="90"/>
    </xf>
    <xf numFmtId="0" fontId="9" fillId="0" borderId="25" xfId="0" applyFont="1" applyBorder="1" applyAlignment="1">
      <alignment horizontal="center" textRotation="90"/>
    </xf>
    <xf numFmtId="0" fontId="9" fillId="35" borderId="0" xfId="0" applyFont="1" applyFill="1" applyAlignment="1">
      <alignment horizontal="right"/>
    </xf>
    <xf numFmtId="0" fontId="22" fillId="0" borderId="24" xfId="0" applyFont="1" applyBorder="1" applyAlignment="1">
      <alignment horizontal="left" vertical="center"/>
    </xf>
    <xf numFmtId="0" fontId="12" fillId="34" borderId="0" xfId="0" applyFont="1" applyFill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53"/>
  <sheetViews>
    <sheetView tabSelected="1" zoomScale="120" zoomScaleNormal="120" zoomScalePageLayoutView="0" workbookViewId="0" topLeftCell="A1">
      <selection activeCell="G37" sqref="G37"/>
    </sheetView>
  </sheetViews>
  <sheetFormatPr defaultColWidth="9.140625" defaultRowHeight="12.75"/>
  <cols>
    <col min="1" max="1" width="23.7109375" style="0" customWidth="1"/>
    <col min="5" max="6" width="8.7109375" style="0" customWidth="1"/>
    <col min="7" max="7" width="10.421875" style="0" customWidth="1"/>
    <col min="8" max="8" width="21.00390625" style="0" customWidth="1"/>
  </cols>
  <sheetData>
    <row r="1" spans="1:8" s="14" customFormat="1" ht="27.75">
      <c r="A1" s="133" t="s">
        <v>189</v>
      </c>
      <c r="B1" s="133"/>
      <c r="C1" s="133"/>
      <c r="D1" s="133"/>
      <c r="E1" s="133"/>
      <c r="F1" s="133"/>
      <c r="G1" s="133"/>
      <c r="H1" s="133"/>
    </row>
    <row r="2" spans="1:8" s="14" customFormat="1" ht="27.75">
      <c r="A2" s="133" t="s">
        <v>190</v>
      </c>
      <c r="B2" s="133"/>
      <c r="C2" s="133"/>
      <c r="D2" s="133"/>
      <c r="E2" s="133"/>
      <c r="F2" s="133"/>
      <c r="G2" s="133"/>
      <c r="H2" s="133"/>
    </row>
    <row r="3" spans="1:8" ht="21" customHeight="1">
      <c r="A3" s="134" t="s">
        <v>191</v>
      </c>
      <c r="B3" s="134"/>
      <c r="C3" s="134"/>
      <c r="D3" s="134"/>
      <c r="E3" s="134"/>
      <c r="F3" s="134"/>
      <c r="G3" s="134"/>
      <c r="H3" s="134"/>
    </row>
    <row r="4" spans="1:8" ht="24">
      <c r="A4" s="135" t="s">
        <v>192</v>
      </c>
      <c r="B4" s="135"/>
      <c r="C4" s="135"/>
      <c r="D4" s="135"/>
      <c r="E4" s="135" t="s">
        <v>193</v>
      </c>
      <c r="F4" s="135"/>
      <c r="G4" s="135"/>
      <c r="H4" s="135"/>
    </row>
    <row r="5" spans="1:8" ht="21.75">
      <c r="A5" s="16" t="s">
        <v>225</v>
      </c>
      <c r="B5" s="147" t="s">
        <v>227</v>
      </c>
      <c r="C5" s="147"/>
      <c r="D5" s="147"/>
      <c r="E5" s="132" t="s">
        <v>220</v>
      </c>
      <c r="F5" s="132"/>
      <c r="G5" s="143" t="s">
        <v>320</v>
      </c>
      <c r="H5" s="143"/>
    </row>
    <row r="6" spans="1:8" ht="18.75">
      <c r="A6" s="58" t="s">
        <v>226</v>
      </c>
      <c r="B6" s="95" t="s">
        <v>237</v>
      </c>
      <c r="C6" s="58"/>
      <c r="D6" s="95" t="s">
        <v>238</v>
      </c>
      <c r="E6" s="132" t="s">
        <v>221</v>
      </c>
      <c r="F6" s="132"/>
      <c r="G6" s="144"/>
      <c r="H6" s="144"/>
    </row>
    <row r="7" spans="1:8" ht="21.75">
      <c r="A7" s="16" t="s">
        <v>225</v>
      </c>
      <c r="B7" s="147" t="s">
        <v>228</v>
      </c>
      <c r="C7" s="147"/>
      <c r="D7" s="147"/>
      <c r="E7" s="132" t="s">
        <v>222</v>
      </c>
      <c r="F7" s="132"/>
      <c r="G7" s="144"/>
      <c r="H7" s="144"/>
    </row>
    <row r="8" spans="1:8" ht="18.75">
      <c r="A8" s="16" t="s">
        <v>226</v>
      </c>
      <c r="B8" s="73" t="s">
        <v>237</v>
      </c>
      <c r="C8" s="74"/>
      <c r="D8" s="73" t="s">
        <v>238</v>
      </c>
      <c r="E8" s="132" t="s">
        <v>223</v>
      </c>
      <c r="F8" s="132"/>
      <c r="G8" s="136" t="s">
        <v>239</v>
      </c>
      <c r="H8" s="137"/>
    </row>
    <row r="9" spans="1:8" ht="21.75">
      <c r="A9" s="16" t="s">
        <v>225</v>
      </c>
      <c r="B9" s="125"/>
      <c r="C9" s="125"/>
      <c r="D9" s="125"/>
      <c r="E9" s="74"/>
      <c r="F9" s="74"/>
      <c r="G9" s="136" t="s">
        <v>240</v>
      </c>
      <c r="H9" s="137"/>
    </row>
    <row r="10" spans="1:8" ht="18.75">
      <c r="A10" s="16" t="s">
        <v>226</v>
      </c>
      <c r="B10" s="73" t="s">
        <v>237</v>
      </c>
      <c r="C10" s="74"/>
      <c r="D10" s="73" t="s">
        <v>238</v>
      </c>
      <c r="E10" s="138" t="s">
        <v>224</v>
      </c>
      <c r="F10" s="138"/>
      <c r="G10" s="138"/>
      <c r="H10" s="138"/>
    </row>
    <row r="11" spans="1:8" ht="21.75">
      <c r="A11" s="16" t="s">
        <v>229</v>
      </c>
      <c r="B11" s="143" t="s">
        <v>303</v>
      </c>
      <c r="C11" s="143"/>
      <c r="D11" s="143"/>
      <c r="E11" s="139" t="s">
        <v>241</v>
      </c>
      <c r="F11" s="140"/>
      <c r="G11" s="141" t="s">
        <v>242</v>
      </c>
      <c r="H11" s="142"/>
    </row>
    <row r="12" spans="1:8" ht="18.75">
      <c r="A12" s="16" t="s">
        <v>230</v>
      </c>
      <c r="B12" s="144" t="s">
        <v>301</v>
      </c>
      <c r="C12" s="144"/>
      <c r="D12" s="144"/>
      <c r="E12" s="74"/>
      <c r="F12" s="74"/>
      <c r="G12" s="141" t="s">
        <v>243</v>
      </c>
      <c r="H12" s="142"/>
    </row>
    <row r="13" spans="1:8" ht="18.75">
      <c r="A13" s="16" t="s">
        <v>199</v>
      </c>
      <c r="B13" s="75"/>
      <c r="C13" s="96" t="s">
        <v>302</v>
      </c>
      <c r="D13" s="96">
        <v>2555</v>
      </c>
      <c r="E13" s="74"/>
      <c r="F13" s="74"/>
      <c r="G13" s="141" t="s">
        <v>244</v>
      </c>
      <c r="H13" s="142"/>
    </row>
    <row r="14" spans="1:8" ht="18.75">
      <c r="A14" s="16"/>
      <c r="B14" s="16"/>
      <c r="C14" s="16"/>
      <c r="D14" s="16"/>
      <c r="E14" s="16"/>
      <c r="F14" s="16"/>
      <c r="G14" s="141" t="s">
        <v>245</v>
      </c>
      <c r="H14" s="142"/>
    </row>
    <row r="15" spans="1:8" ht="18.75">
      <c r="A15" s="16"/>
      <c r="B15" s="16"/>
      <c r="C15" s="16"/>
      <c r="D15" s="16"/>
      <c r="E15" s="16"/>
      <c r="F15" s="16"/>
      <c r="G15" s="141" t="s">
        <v>246</v>
      </c>
      <c r="H15" s="142"/>
    </row>
    <row r="16" spans="1:8" ht="17.25" customHeight="1">
      <c r="A16" s="16"/>
      <c r="C16" s="16"/>
      <c r="D16" s="16" t="s">
        <v>305</v>
      </c>
      <c r="E16" s="57"/>
      <c r="F16" s="16" t="s">
        <v>306</v>
      </c>
      <c r="G16" s="58"/>
      <c r="H16" s="58"/>
    </row>
    <row r="17" spans="1:8" ht="24">
      <c r="A17" s="134" t="s">
        <v>219</v>
      </c>
      <c r="B17" s="134"/>
      <c r="C17" s="134"/>
      <c r="D17" s="1"/>
      <c r="E17" s="1"/>
      <c r="F17" s="1"/>
      <c r="G17" s="1"/>
      <c r="H17" s="1"/>
    </row>
    <row r="18" spans="1:8" ht="18" customHeight="1">
      <c r="A18" s="131" t="s">
        <v>194</v>
      </c>
      <c r="B18" s="123"/>
      <c r="C18" s="123"/>
      <c r="D18" s="123"/>
      <c r="E18" s="123" t="s">
        <v>195</v>
      </c>
      <c r="F18" s="123"/>
      <c r="G18" s="123"/>
      <c r="H18" s="124"/>
    </row>
    <row r="19" spans="1:8" ht="16.5" customHeight="1">
      <c r="A19" s="111">
        <f>IF(D20&lt;D21,C20-1,C20)</f>
        <v>7</v>
      </c>
      <c r="B19" s="36" t="s">
        <v>196</v>
      </c>
      <c r="C19" s="36" t="s">
        <v>197</v>
      </c>
      <c r="D19" s="30" t="s">
        <v>198</v>
      </c>
      <c r="E19" s="145" t="s">
        <v>185</v>
      </c>
      <c r="F19" s="146"/>
      <c r="G19" s="20"/>
      <c r="H19" s="21"/>
    </row>
    <row r="20" spans="1:8" ht="18.75">
      <c r="A20" s="37" t="s">
        <v>199</v>
      </c>
      <c r="B20" s="36">
        <v>2555</v>
      </c>
      <c r="C20" s="36">
        <v>7</v>
      </c>
      <c r="D20" s="30">
        <v>23</v>
      </c>
      <c r="E20" s="65" t="s">
        <v>202</v>
      </c>
      <c r="F20" s="65" t="s">
        <v>203</v>
      </c>
      <c r="G20" s="65" t="s">
        <v>186</v>
      </c>
      <c r="H20" s="66" t="s">
        <v>204</v>
      </c>
    </row>
    <row r="21" spans="1:8" ht="18.75">
      <c r="A21" s="37" t="s">
        <v>200</v>
      </c>
      <c r="B21" s="36">
        <v>2548</v>
      </c>
      <c r="C21" s="36">
        <v>8</v>
      </c>
      <c r="D21" s="30">
        <v>1</v>
      </c>
      <c r="E21" s="60" t="s">
        <v>205</v>
      </c>
      <c r="F21" s="60" t="s">
        <v>206</v>
      </c>
      <c r="G21" s="60"/>
      <c r="H21" s="22"/>
    </row>
    <row r="22" spans="1:8" ht="18.75">
      <c r="A22" s="109" t="s">
        <v>201</v>
      </c>
      <c r="B22" s="110">
        <f>IF(A19&lt;C21,B20-1-B21,B20-B21)</f>
        <v>6</v>
      </c>
      <c r="C22" s="110">
        <f>IF(A19&lt;C21,A19+12-C21,A19-C21)</f>
        <v>11</v>
      </c>
      <c r="D22" s="110">
        <f>IF(D20&lt;D21,D20+30-D21,D20-D21)</f>
        <v>22</v>
      </c>
      <c r="E22" s="61" t="s">
        <v>233</v>
      </c>
      <c r="F22" s="61" t="s">
        <v>234</v>
      </c>
      <c r="G22" s="63">
        <v>1</v>
      </c>
      <c r="H22" s="67" t="s">
        <v>207</v>
      </c>
    </row>
    <row r="23" spans="5:8" ht="18.75">
      <c r="E23" s="62" t="s">
        <v>208</v>
      </c>
      <c r="F23" s="62" t="s">
        <v>209</v>
      </c>
      <c r="G23" s="62">
        <v>2</v>
      </c>
      <c r="H23" s="23" t="s">
        <v>210</v>
      </c>
    </row>
    <row r="24" spans="1:8" ht="18.75">
      <c r="A24" s="68"/>
      <c r="B24" s="69"/>
      <c r="C24" s="69"/>
      <c r="D24" s="69"/>
      <c r="E24" s="63" t="s">
        <v>209</v>
      </c>
      <c r="F24" s="63" t="s">
        <v>211</v>
      </c>
      <c r="G24" s="63">
        <v>3</v>
      </c>
      <c r="H24" s="67" t="s">
        <v>212</v>
      </c>
    </row>
    <row r="25" spans="1:8" ht="18.75">
      <c r="A25" s="68" t="s">
        <v>216</v>
      </c>
      <c r="B25" s="125"/>
      <c r="C25" s="125"/>
      <c r="D25" s="125"/>
      <c r="E25" s="63"/>
      <c r="F25" s="63"/>
      <c r="G25" s="63"/>
      <c r="H25" s="67" t="s">
        <v>213</v>
      </c>
    </row>
    <row r="26" spans="1:8" ht="21.75">
      <c r="A26" s="68" t="s">
        <v>217</v>
      </c>
      <c r="B26" s="126" t="s">
        <v>231</v>
      </c>
      <c r="C26" s="126"/>
      <c r="D26" s="126"/>
      <c r="E26" s="64" t="s">
        <v>235</v>
      </c>
      <c r="F26" s="64" t="s">
        <v>236</v>
      </c>
      <c r="G26" s="59">
        <v>4</v>
      </c>
      <c r="H26" s="24" t="s">
        <v>214</v>
      </c>
    </row>
    <row r="27" spans="1:8" ht="18.75">
      <c r="A27" s="70" t="s">
        <v>218</v>
      </c>
      <c r="B27" s="71"/>
      <c r="C27" s="71" t="s">
        <v>302</v>
      </c>
      <c r="D27" s="71">
        <v>2555</v>
      </c>
      <c r="E27" s="60"/>
      <c r="F27" s="60"/>
      <c r="G27" s="60"/>
      <c r="H27" s="22" t="s">
        <v>215</v>
      </c>
    </row>
    <row r="28" spans="1:8" ht="18.75">
      <c r="A28" s="13"/>
      <c r="B28" s="13"/>
      <c r="C28" s="13"/>
      <c r="D28" s="13"/>
      <c r="E28" s="12"/>
      <c r="F28" s="12"/>
      <c r="G28" s="12"/>
      <c r="H28" s="13"/>
    </row>
    <row r="29" spans="1:8" ht="21.75">
      <c r="A29" s="127" t="s">
        <v>172</v>
      </c>
      <c r="B29" s="127"/>
      <c r="C29" s="127"/>
      <c r="D29" s="127"/>
      <c r="E29" s="127"/>
      <c r="F29" s="127"/>
      <c r="G29" s="127"/>
      <c r="H29" s="127"/>
    </row>
    <row r="30" spans="1:8" ht="14.25" customHeight="1">
      <c r="A30" s="4"/>
      <c r="B30" s="4"/>
      <c r="C30" s="4"/>
      <c r="D30" s="4"/>
      <c r="E30" s="4"/>
      <c r="F30" s="4"/>
      <c r="G30" s="4"/>
      <c r="H30" s="4"/>
    </row>
    <row r="31" spans="1:8" ht="21.75">
      <c r="A31" s="72" t="s">
        <v>176</v>
      </c>
      <c r="B31" s="128" t="s">
        <v>173</v>
      </c>
      <c r="C31" s="128"/>
      <c r="D31" s="129"/>
      <c r="E31" s="130" t="s">
        <v>174</v>
      </c>
      <c r="F31" s="128"/>
      <c r="G31" s="128"/>
      <c r="H31" s="72" t="s">
        <v>175</v>
      </c>
    </row>
    <row r="32" spans="1:8" ht="21.75">
      <c r="A32" s="18"/>
      <c r="B32" s="19" t="s">
        <v>177</v>
      </c>
      <c r="C32" s="19" t="s">
        <v>178</v>
      </c>
      <c r="D32" s="19" t="s">
        <v>179</v>
      </c>
      <c r="E32" s="19" t="s">
        <v>180</v>
      </c>
      <c r="F32" s="19" t="s">
        <v>181</v>
      </c>
      <c r="G32" s="19" t="s">
        <v>182</v>
      </c>
      <c r="H32" s="17" t="s">
        <v>183</v>
      </c>
    </row>
    <row r="33" spans="1:8" ht="18.75" customHeight="1">
      <c r="A33" s="115" t="s">
        <v>184</v>
      </c>
      <c r="B33" s="116">
        <f>1ซนวู่วาม!O35</f>
        <v>26</v>
      </c>
      <c r="C33" s="117">
        <f>ขาดสมาธิ!O34</f>
        <v>37</v>
      </c>
      <c r="D33" s="117">
        <f>SUM(B33:C33)</f>
        <v>63</v>
      </c>
      <c r="E33" s="117">
        <f>การแปรผลคะแนน!O37</f>
        <v>0</v>
      </c>
      <c r="F33" s="117">
        <f>การแปรผลคะแนน!O37</f>
        <v>0</v>
      </c>
      <c r="G33" s="117">
        <f>การแปรผลคะแนน!O37</f>
        <v>0</v>
      </c>
      <c r="H33" s="118">
        <f>'5ออทิสซึม '!O58</f>
        <v>55</v>
      </c>
    </row>
    <row r="34" spans="1:8" ht="18.75" customHeight="1">
      <c r="A34" s="113" t="s">
        <v>185</v>
      </c>
      <c r="B34" s="114"/>
      <c r="C34" s="114"/>
      <c r="D34" s="114"/>
      <c r="E34" s="114"/>
      <c r="F34" s="114"/>
      <c r="G34" s="114"/>
      <c r="H34" s="114"/>
    </row>
    <row r="35" spans="1:8" ht="18.75" customHeight="1">
      <c r="A35" s="119" t="s">
        <v>186</v>
      </c>
      <c r="B35" s="120" t="str">
        <f aca="true" t="shared" si="0" ref="B35:G35">IF(B34&lt;50.1,"1",IF(B34&lt;60.1,"2",IF(B34&lt;70.1,"3",IF(B34&lt;71,"4","4"))))</f>
        <v>1</v>
      </c>
      <c r="C35" s="121" t="str">
        <f t="shared" si="0"/>
        <v>1</v>
      </c>
      <c r="D35" s="121" t="str">
        <f t="shared" si="0"/>
        <v>1</v>
      </c>
      <c r="E35" s="121" t="str">
        <f t="shared" si="0"/>
        <v>1</v>
      </c>
      <c r="F35" s="121" t="str">
        <f t="shared" si="0"/>
        <v>1</v>
      </c>
      <c r="G35" s="121" t="str">
        <f t="shared" si="0"/>
        <v>1</v>
      </c>
      <c r="H35" s="122" t="str">
        <f>IF(H34&lt;60.1,"1",IF(H34&lt;70.1,"2",IF(H34&lt;80.1,"3",IF(H34&lt;81,"4","4"))))</f>
        <v>1</v>
      </c>
    </row>
    <row r="36" spans="1:8" ht="21.75">
      <c r="A36" s="97" t="s">
        <v>187</v>
      </c>
      <c r="B36" s="100" t="str">
        <f>+6ข้อมูลเพิ่มเติม!A3:A3</f>
        <v>   -มีความสามารถในการวาดภาพ  ชอบและสนใจกิจกรรมที่ต้องมีภาพประกอบจะสามารถเรียนรู้ได้ดี</v>
      </c>
      <c r="C36" s="98"/>
      <c r="D36" s="98"/>
      <c r="E36" s="98"/>
      <c r="F36" s="98"/>
      <c r="G36" s="98"/>
      <c r="H36" s="99"/>
    </row>
    <row r="37" spans="1:8" ht="21.75">
      <c r="A37" s="102" t="s">
        <v>188</v>
      </c>
      <c r="B37" s="105" t="str">
        <f>+6ข้อมูลเพิ่มเติม!A4:A4</f>
        <v>   -สามารถทำงานร่วมกับคนอื่นได้ดี</v>
      </c>
      <c r="C37" s="104"/>
      <c r="D37" s="104"/>
      <c r="E37" s="104"/>
      <c r="F37" s="104"/>
      <c r="G37" s="104"/>
      <c r="H37" s="106"/>
    </row>
    <row r="38" spans="1:8" ht="21.75">
      <c r="A38" s="103"/>
      <c r="B38" s="101" t="str">
        <f>+6ข้อมูลเพิ่มเติม!A5:A5</f>
        <v>   -เป็นเด็กดี  น่ารัก</v>
      </c>
      <c r="C38" s="107"/>
      <c r="D38" s="107"/>
      <c r="E38" s="107"/>
      <c r="F38" s="107"/>
      <c r="G38" s="107"/>
      <c r="H38" s="108"/>
    </row>
    <row r="39" spans="1:9" ht="15">
      <c r="A39" s="1"/>
      <c r="B39" s="1"/>
      <c r="C39" s="1"/>
      <c r="D39" s="1"/>
      <c r="E39" s="1"/>
      <c r="F39" s="1"/>
      <c r="G39" s="1"/>
      <c r="H39" s="1"/>
      <c r="I39" s="28">
        <v>1</v>
      </c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</sheetData>
  <sheetProtection/>
  <mergeCells count="35">
    <mergeCell ref="G13:H13"/>
    <mergeCell ref="G14:H14"/>
    <mergeCell ref="E19:F19"/>
    <mergeCell ref="B5:D5"/>
    <mergeCell ref="B7:D7"/>
    <mergeCell ref="B9:D9"/>
    <mergeCell ref="B11:D11"/>
    <mergeCell ref="B12:D12"/>
    <mergeCell ref="G12:H12"/>
    <mergeCell ref="G15:H15"/>
    <mergeCell ref="A17:C17"/>
    <mergeCell ref="G9:H9"/>
    <mergeCell ref="E10:H10"/>
    <mergeCell ref="E11:F11"/>
    <mergeCell ref="G11:H11"/>
    <mergeCell ref="G5:H5"/>
    <mergeCell ref="G6:H6"/>
    <mergeCell ref="G7:H7"/>
    <mergeCell ref="G8:H8"/>
    <mergeCell ref="E5:F5"/>
    <mergeCell ref="E7:F7"/>
    <mergeCell ref="E8:F8"/>
    <mergeCell ref="A1:H1"/>
    <mergeCell ref="A2:H2"/>
    <mergeCell ref="A3:H3"/>
    <mergeCell ref="A4:D4"/>
    <mergeCell ref="E4:H4"/>
    <mergeCell ref="E6:F6"/>
    <mergeCell ref="E18:H18"/>
    <mergeCell ref="B25:D25"/>
    <mergeCell ref="B26:D26"/>
    <mergeCell ref="A29:H29"/>
    <mergeCell ref="B31:D31"/>
    <mergeCell ref="E31:G31"/>
    <mergeCell ref="A18:D18"/>
  </mergeCells>
  <printOptions horizontalCentered="1"/>
  <pageMargins left="0.35433070866141736" right="0.15748031496062992" top="0.5905511811023623" bottom="0.3937007874015748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3"/>
  <sheetViews>
    <sheetView zoomScale="90" zoomScaleNormal="90" zoomScalePageLayoutView="0" workbookViewId="0" topLeftCell="A1">
      <selection activeCell="A5" sqref="A5:J5"/>
    </sheetView>
  </sheetViews>
  <sheetFormatPr defaultColWidth="9.140625" defaultRowHeight="12.75"/>
  <cols>
    <col min="10" max="10" width="18.140625" style="0" customWidth="1"/>
  </cols>
  <sheetData>
    <row r="1" spans="1:10" ht="33" customHeight="1">
      <c r="A1" s="212" t="s">
        <v>271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ht="24">
      <c r="A2" s="149" t="s">
        <v>261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24">
      <c r="A3" s="213" t="s">
        <v>304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24">
      <c r="A4" s="213" t="s">
        <v>319</v>
      </c>
      <c r="B4" s="213"/>
      <c r="C4" s="213"/>
      <c r="D4" s="213"/>
      <c r="E4" s="213"/>
      <c r="F4" s="213"/>
      <c r="G4" s="213"/>
      <c r="H4" s="213"/>
      <c r="I4" s="213"/>
      <c r="J4" s="213"/>
    </row>
    <row r="5" spans="1:10" ht="24">
      <c r="A5" s="213" t="s">
        <v>316</v>
      </c>
      <c r="B5" s="213"/>
      <c r="C5" s="213"/>
      <c r="D5" s="213"/>
      <c r="E5" s="213"/>
      <c r="F5" s="213"/>
      <c r="G5" s="213"/>
      <c r="H5" s="213"/>
      <c r="I5" s="213"/>
      <c r="J5" s="213"/>
    </row>
    <row r="6" spans="1:10" ht="24">
      <c r="A6" s="213"/>
      <c r="B6" s="213"/>
      <c r="C6" s="213"/>
      <c r="D6" s="213"/>
      <c r="E6" s="213"/>
      <c r="F6" s="213"/>
      <c r="G6" s="213"/>
      <c r="H6" s="213"/>
      <c r="I6" s="213"/>
      <c r="J6" s="213"/>
    </row>
    <row r="7" spans="1:10" ht="24">
      <c r="A7" s="213"/>
      <c r="B7" s="213"/>
      <c r="C7" s="213"/>
      <c r="D7" s="213"/>
      <c r="E7" s="213"/>
      <c r="F7" s="213"/>
      <c r="G7" s="213"/>
      <c r="H7" s="213"/>
      <c r="I7" s="213"/>
      <c r="J7" s="213"/>
    </row>
    <row r="8" spans="1:10" ht="24">
      <c r="A8" s="213"/>
      <c r="B8" s="213"/>
      <c r="C8" s="213"/>
      <c r="D8" s="213"/>
      <c r="E8" s="213"/>
      <c r="F8" s="213"/>
      <c r="G8" s="213"/>
      <c r="H8" s="213"/>
      <c r="I8" s="213"/>
      <c r="J8" s="213"/>
    </row>
    <row r="9" spans="1:10" ht="24">
      <c r="A9" s="213"/>
      <c r="B9" s="213"/>
      <c r="C9" s="213"/>
      <c r="D9" s="213"/>
      <c r="E9" s="213"/>
      <c r="F9" s="213"/>
      <c r="G9" s="213"/>
      <c r="H9" s="213"/>
      <c r="I9" s="213"/>
      <c r="J9" s="213"/>
    </row>
    <row r="10" spans="1:10" ht="24">
      <c r="A10" s="213"/>
      <c r="B10" s="213"/>
      <c r="C10" s="213"/>
      <c r="D10" s="213"/>
      <c r="E10" s="213"/>
      <c r="F10" s="213"/>
      <c r="G10" s="213"/>
      <c r="H10" s="213"/>
      <c r="I10" s="213"/>
      <c r="J10" s="213"/>
    </row>
    <row r="11" spans="1:10" ht="24">
      <c r="A11" s="213"/>
      <c r="B11" s="213"/>
      <c r="C11" s="213"/>
      <c r="D11" s="213"/>
      <c r="E11" s="213"/>
      <c r="F11" s="213"/>
      <c r="G11" s="213"/>
      <c r="H11" s="213"/>
      <c r="I11" s="213"/>
      <c r="J11" s="213"/>
    </row>
    <row r="12" spans="1:10" ht="24">
      <c r="A12" s="213"/>
      <c r="B12" s="213"/>
      <c r="C12" s="213"/>
      <c r="D12" s="213"/>
      <c r="E12" s="213"/>
      <c r="F12" s="213"/>
      <c r="G12" s="213"/>
      <c r="H12" s="213"/>
      <c r="I12" s="213"/>
      <c r="J12" s="213"/>
    </row>
    <row r="13" spans="1:10" ht="24">
      <c r="A13" s="213"/>
      <c r="B13" s="213"/>
      <c r="C13" s="213"/>
      <c r="D13" s="213"/>
      <c r="E13" s="213"/>
      <c r="F13" s="213"/>
      <c r="G13" s="213"/>
      <c r="H13" s="213"/>
      <c r="I13" s="213"/>
      <c r="J13" s="213"/>
    </row>
    <row r="14" spans="1:10" ht="24">
      <c r="A14" s="213"/>
      <c r="B14" s="213"/>
      <c r="C14" s="213"/>
      <c r="D14" s="213"/>
      <c r="E14" s="213"/>
      <c r="F14" s="213"/>
      <c r="G14" s="213"/>
      <c r="H14" s="213"/>
      <c r="I14" s="213"/>
      <c r="J14" s="213"/>
    </row>
    <row r="15" spans="1:10" ht="24">
      <c r="A15" s="213"/>
      <c r="B15" s="213"/>
      <c r="C15" s="213"/>
      <c r="D15" s="213"/>
      <c r="E15" s="213"/>
      <c r="F15" s="213"/>
      <c r="G15" s="213"/>
      <c r="H15" s="213"/>
      <c r="I15" s="213"/>
      <c r="J15" s="213"/>
    </row>
    <row r="16" spans="1:10" ht="24">
      <c r="A16" s="213"/>
      <c r="B16" s="213"/>
      <c r="C16" s="213"/>
      <c r="D16" s="213"/>
      <c r="E16" s="213"/>
      <c r="F16" s="213"/>
      <c r="G16" s="213"/>
      <c r="H16" s="213"/>
      <c r="I16" s="213"/>
      <c r="J16" s="213"/>
    </row>
    <row r="17" spans="1:10" ht="24">
      <c r="A17" s="213"/>
      <c r="B17" s="213"/>
      <c r="C17" s="213"/>
      <c r="D17" s="213"/>
      <c r="E17" s="213"/>
      <c r="F17" s="213"/>
      <c r="G17" s="213"/>
      <c r="H17" s="213"/>
      <c r="I17" s="213"/>
      <c r="J17" s="213"/>
    </row>
    <row r="18" spans="1:10" ht="24">
      <c r="A18" s="213"/>
      <c r="B18" s="213"/>
      <c r="C18" s="213"/>
      <c r="D18" s="213"/>
      <c r="E18" s="213"/>
      <c r="F18" s="213"/>
      <c r="G18" s="213"/>
      <c r="H18" s="213"/>
      <c r="I18" s="213"/>
      <c r="J18" s="213"/>
    </row>
    <row r="19" spans="1:10" ht="24">
      <c r="A19" s="213"/>
      <c r="B19" s="213"/>
      <c r="C19" s="213"/>
      <c r="D19" s="213"/>
      <c r="E19" s="213"/>
      <c r="F19" s="213"/>
      <c r="G19" s="213"/>
      <c r="H19" s="213"/>
      <c r="I19" s="213"/>
      <c r="J19" s="213"/>
    </row>
    <row r="20" spans="1:10" ht="24">
      <c r="A20" s="213"/>
      <c r="B20" s="213"/>
      <c r="C20" s="213"/>
      <c r="D20" s="213"/>
      <c r="E20" s="213"/>
      <c r="F20" s="213"/>
      <c r="G20" s="213"/>
      <c r="H20" s="213"/>
      <c r="I20" s="213"/>
      <c r="J20" s="213"/>
    </row>
    <row r="21" spans="1:10" ht="24">
      <c r="A21" s="214"/>
      <c r="B21" s="214"/>
      <c r="C21" s="214"/>
      <c r="D21" s="214"/>
      <c r="E21" s="214"/>
      <c r="F21" s="214"/>
      <c r="G21" s="214"/>
      <c r="H21" s="214"/>
      <c r="I21" s="214"/>
      <c r="J21" s="214"/>
    </row>
    <row r="22" spans="1:10" ht="24">
      <c r="A22" s="214"/>
      <c r="B22" s="214"/>
      <c r="C22" s="214"/>
      <c r="D22" s="214"/>
      <c r="E22" s="214"/>
      <c r="F22" s="214"/>
      <c r="G22" s="214"/>
      <c r="H22" s="214"/>
      <c r="I22" s="214"/>
      <c r="J22" s="214"/>
    </row>
    <row r="23" spans="1:10" ht="24">
      <c r="A23" s="214"/>
      <c r="B23" s="214"/>
      <c r="C23" s="214"/>
      <c r="D23" s="214"/>
      <c r="E23" s="214"/>
      <c r="F23" s="214"/>
      <c r="G23" s="214"/>
      <c r="H23" s="214"/>
      <c r="I23" s="214"/>
      <c r="J23" s="214"/>
    </row>
    <row r="24" spans="1:10" ht="24">
      <c r="A24" s="214"/>
      <c r="B24" s="214"/>
      <c r="C24" s="214"/>
      <c r="D24" s="214"/>
      <c r="E24" s="214"/>
      <c r="F24" s="214"/>
      <c r="G24" s="214"/>
      <c r="H24" s="214"/>
      <c r="I24" s="214"/>
      <c r="J24" s="214"/>
    </row>
    <row r="25" spans="1:10" ht="24">
      <c r="A25" s="214"/>
      <c r="B25" s="214"/>
      <c r="C25" s="214"/>
      <c r="D25" s="214"/>
      <c r="E25" s="214"/>
      <c r="F25" s="214"/>
      <c r="G25" s="214"/>
      <c r="H25" s="214"/>
      <c r="I25" s="214"/>
      <c r="J25" s="214"/>
    </row>
    <row r="26" spans="1:10" ht="24">
      <c r="A26" s="214"/>
      <c r="B26" s="214"/>
      <c r="C26" s="214"/>
      <c r="D26" s="214"/>
      <c r="E26" s="214"/>
      <c r="F26" s="214"/>
      <c r="G26" s="214"/>
      <c r="H26" s="214"/>
      <c r="I26" s="214"/>
      <c r="J26" s="214"/>
    </row>
    <row r="27" spans="1:10" ht="24">
      <c r="A27" s="214"/>
      <c r="B27" s="214"/>
      <c r="C27" s="214"/>
      <c r="D27" s="214"/>
      <c r="E27" s="214"/>
      <c r="F27" s="214"/>
      <c r="G27" s="214"/>
      <c r="H27" s="214"/>
      <c r="I27" s="214"/>
      <c r="J27" s="214"/>
    </row>
    <row r="28" spans="1:10" ht="24">
      <c r="A28" s="214"/>
      <c r="B28" s="214"/>
      <c r="C28" s="214"/>
      <c r="D28" s="214"/>
      <c r="E28" s="214"/>
      <c r="F28" s="214"/>
      <c r="G28" s="214"/>
      <c r="H28" s="214"/>
      <c r="I28" s="214"/>
      <c r="J28" s="214"/>
    </row>
    <row r="29" spans="1:10" ht="24">
      <c r="A29" s="214"/>
      <c r="B29" s="214"/>
      <c r="C29" s="214"/>
      <c r="D29" s="214"/>
      <c r="E29" s="214"/>
      <c r="F29" s="214"/>
      <c r="G29" s="214"/>
      <c r="H29" s="214"/>
      <c r="I29" s="214"/>
      <c r="J29" s="214"/>
    </row>
    <row r="30" spans="1:10" ht="24">
      <c r="A30" s="2"/>
      <c r="B30" s="2"/>
      <c r="C30" s="2"/>
      <c r="D30" s="2"/>
      <c r="E30" s="2"/>
      <c r="F30" s="2"/>
      <c r="G30" s="2"/>
      <c r="H30" s="2"/>
      <c r="I30" s="2"/>
      <c r="J30" s="3">
        <v>9</v>
      </c>
    </row>
    <row r="31" spans="1:9" s="27" customFormat="1" ht="15">
      <c r="A31" s="1"/>
      <c r="B31" s="1"/>
      <c r="C31" s="1"/>
      <c r="D31" s="1"/>
      <c r="E31" s="1"/>
      <c r="F31" s="1"/>
      <c r="G31" s="1"/>
      <c r="H31" s="1"/>
      <c r="I31" s="1"/>
    </row>
    <row r="32" spans="1:10" s="27" customFormat="1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s="27" customFormat="1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s="27" customFormat="1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s="27" customFormat="1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s="27" customFormat="1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27" customFormat="1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s="27" customFormat="1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s="27" customFormat="1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s="27" customFormat="1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s="27" customFormat="1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s="27" customFormat="1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s="27" customFormat="1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s="27" customFormat="1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s="27" customFormat="1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s="27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s="27" customFormat="1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s="27" customFormat="1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s="27" customFormat="1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s="27" customFormat="1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s="27" customFormat="1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s="27" customFormat="1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s="27" customFormat="1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</sheetData>
  <sheetProtection/>
  <mergeCells count="29">
    <mergeCell ref="A29:J29"/>
    <mergeCell ref="A25:J25"/>
    <mergeCell ref="A26:J26"/>
    <mergeCell ref="A27:J27"/>
    <mergeCell ref="A28:J28"/>
    <mergeCell ref="A21:J21"/>
    <mergeCell ref="A22:J22"/>
    <mergeCell ref="A23:J23"/>
    <mergeCell ref="A24:J24"/>
    <mergeCell ref="A17:J17"/>
    <mergeCell ref="A18:J18"/>
    <mergeCell ref="A19:J19"/>
    <mergeCell ref="A20:J20"/>
    <mergeCell ref="A13:J13"/>
    <mergeCell ref="A14:J14"/>
    <mergeCell ref="A15:J15"/>
    <mergeCell ref="A16:J16"/>
    <mergeCell ref="A11:J11"/>
    <mergeCell ref="A12:J12"/>
    <mergeCell ref="A5:J5"/>
    <mergeCell ref="A6:J6"/>
    <mergeCell ref="A7:J7"/>
    <mergeCell ref="A8:J8"/>
    <mergeCell ref="A1:J1"/>
    <mergeCell ref="A2:J2"/>
    <mergeCell ref="A3:J3"/>
    <mergeCell ref="A4:J4"/>
    <mergeCell ref="A9:J9"/>
    <mergeCell ref="A10:J10"/>
  </mergeCells>
  <printOptions/>
  <pageMargins left="0.35433070866141736" right="0.15748031496062992" top="0.5905511811023623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51"/>
  <sheetViews>
    <sheetView zoomScalePageLayoutView="0" workbookViewId="0" topLeftCell="A19">
      <selection activeCell="H45" sqref="H45"/>
    </sheetView>
  </sheetViews>
  <sheetFormatPr defaultColWidth="9.140625" defaultRowHeight="12.75"/>
  <cols>
    <col min="1" max="1" width="3.00390625" style="0" customWidth="1"/>
    <col min="2" max="2" width="7.8515625" style="0" customWidth="1"/>
    <col min="11" max="11" width="13.7109375" style="0" customWidth="1"/>
  </cols>
  <sheetData>
    <row r="1" spans="1:10" ht="27.75">
      <c r="A1" s="148" t="s">
        <v>295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24">
      <c r="A3" s="1"/>
      <c r="B3" s="149" t="s">
        <v>272</v>
      </c>
      <c r="C3" s="149"/>
      <c r="D3" s="149"/>
      <c r="E3" s="149"/>
      <c r="F3" s="149"/>
      <c r="G3" s="149"/>
      <c r="H3" s="149"/>
      <c r="I3" s="149"/>
      <c r="J3" s="149"/>
      <c r="K3" s="149"/>
    </row>
    <row r="4" spans="1:11" ht="24">
      <c r="A4" s="149" t="s">
        <v>273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spans="1:11" ht="24">
      <c r="A5" s="149" t="s">
        <v>274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</row>
    <row r="6" spans="1:11" ht="24">
      <c r="A6" s="149" t="s">
        <v>275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</row>
    <row r="7" spans="1:11" ht="24">
      <c r="A7" s="149" t="s">
        <v>276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</row>
    <row r="8" spans="1:11" ht="24">
      <c r="A8" s="149" t="s">
        <v>277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</row>
    <row r="9" spans="1:11" ht="24">
      <c r="A9" s="149" t="s">
        <v>278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</row>
    <row r="10" spans="1:10" ht="1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ht="27.75">
      <c r="A12" s="148" t="s">
        <v>296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1" ht="24">
      <c r="A14" s="149" t="s">
        <v>279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</row>
    <row r="15" spans="1:11" ht="24">
      <c r="A15" s="149" t="s">
        <v>280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</row>
    <row r="16" spans="1:11" ht="24">
      <c r="A16" s="2"/>
      <c r="B16" s="29" t="s">
        <v>281</v>
      </c>
      <c r="C16" s="134" t="s">
        <v>289</v>
      </c>
      <c r="D16" s="149"/>
      <c r="E16" s="149"/>
      <c r="F16" s="149"/>
      <c r="G16" s="149"/>
      <c r="H16" s="149"/>
      <c r="I16" s="149"/>
      <c r="J16" s="149"/>
      <c r="K16" s="149"/>
    </row>
    <row r="17" spans="1:11" ht="24">
      <c r="A17" s="2"/>
      <c r="B17" s="29" t="s">
        <v>282</v>
      </c>
      <c r="C17" s="134" t="s">
        <v>290</v>
      </c>
      <c r="D17" s="149"/>
      <c r="E17" s="149"/>
      <c r="F17" s="149"/>
      <c r="G17" s="149"/>
      <c r="H17" s="149"/>
      <c r="I17" s="149"/>
      <c r="J17" s="149"/>
      <c r="K17" s="149"/>
    </row>
    <row r="18" spans="1:11" ht="24">
      <c r="A18" s="2"/>
      <c r="B18" s="29"/>
      <c r="C18" s="149" t="s">
        <v>287</v>
      </c>
      <c r="D18" s="149"/>
      <c r="E18" s="149"/>
      <c r="F18" s="149"/>
      <c r="G18" s="149"/>
      <c r="H18" s="149"/>
      <c r="I18" s="149"/>
      <c r="J18" s="149"/>
      <c r="K18" s="149"/>
    </row>
    <row r="19" spans="1:11" ht="24">
      <c r="A19" s="2"/>
      <c r="B19" s="29" t="s">
        <v>283</v>
      </c>
      <c r="C19" s="134" t="s">
        <v>291</v>
      </c>
      <c r="D19" s="149"/>
      <c r="E19" s="149"/>
      <c r="F19" s="149"/>
      <c r="G19" s="149"/>
      <c r="H19" s="149"/>
      <c r="I19" s="149"/>
      <c r="J19" s="149"/>
      <c r="K19" s="149"/>
    </row>
    <row r="20" spans="1:11" ht="24">
      <c r="A20" s="2"/>
      <c r="B20" s="29"/>
      <c r="C20" s="149" t="s">
        <v>288</v>
      </c>
      <c r="D20" s="149"/>
      <c r="E20" s="149"/>
      <c r="F20" s="149"/>
      <c r="G20" s="149"/>
      <c r="H20" s="149"/>
      <c r="I20" s="149"/>
      <c r="J20" s="149"/>
      <c r="K20" s="149"/>
    </row>
    <row r="21" spans="1:11" ht="24">
      <c r="A21" s="2"/>
      <c r="B21" s="29" t="s">
        <v>284</v>
      </c>
      <c r="C21" s="134" t="s">
        <v>292</v>
      </c>
      <c r="D21" s="149"/>
      <c r="E21" s="149"/>
      <c r="F21" s="149"/>
      <c r="G21" s="149"/>
      <c r="H21" s="149"/>
      <c r="I21" s="149"/>
      <c r="J21" s="149"/>
      <c r="K21" s="149"/>
    </row>
    <row r="22" spans="1:11" ht="24">
      <c r="A22" s="2"/>
      <c r="B22" s="29"/>
      <c r="C22" s="149" t="s">
        <v>286</v>
      </c>
      <c r="D22" s="149"/>
      <c r="E22" s="149"/>
      <c r="F22" s="149"/>
      <c r="G22" s="149"/>
      <c r="H22" s="149"/>
      <c r="I22" s="149"/>
      <c r="J22" s="149"/>
      <c r="K22" s="149"/>
    </row>
    <row r="23" spans="1:11" ht="24">
      <c r="A23" s="2"/>
      <c r="B23" s="29" t="s">
        <v>285</v>
      </c>
      <c r="C23" s="134" t="s">
        <v>293</v>
      </c>
      <c r="D23" s="149"/>
      <c r="E23" s="149"/>
      <c r="F23" s="149"/>
      <c r="G23" s="149"/>
      <c r="H23" s="149"/>
      <c r="I23" s="149"/>
      <c r="J23" s="149"/>
      <c r="K23" s="149"/>
    </row>
    <row r="24" spans="1:11" ht="24">
      <c r="A24" s="2"/>
      <c r="B24" s="2"/>
      <c r="C24" s="134" t="s">
        <v>294</v>
      </c>
      <c r="D24" s="149"/>
      <c r="E24" s="149"/>
      <c r="F24" s="149"/>
      <c r="G24" s="149"/>
      <c r="H24" s="149"/>
      <c r="I24" s="149"/>
      <c r="J24" s="149"/>
      <c r="K24" s="149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1" ht="27.75">
      <c r="A28" s="148" t="s">
        <v>297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1" ht="24">
      <c r="A30" s="1"/>
      <c r="B30" s="1"/>
      <c r="C30" s="134" t="s">
        <v>300</v>
      </c>
      <c r="D30" s="134"/>
      <c r="E30" s="134"/>
      <c r="F30" s="134"/>
      <c r="G30" s="134"/>
      <c r="H30" s="134"/>
      <c r="I30" s="134"/>
      <c r="J30" s="134"/>
      <c r="K30" s="134"/>
    </row>
    <row r="31" spans="1:11" ht="24">
      <c r="A31" s="1"/>
      <c r="B31" s="134" t="s">
        <v>298</v>
      </c>
      <c r="C31" s="134"/>
      <c r="D31" s="134"/>
      <c r="E31" s="134"/>
      <c r="F31" s="134"/>
      <c r="G31" s="134"/>
      <c r="H31" s="134"/>
      <c r="I31" s="134"/>
      <c r="J31" s="134"/>
      <c r="K31" s="134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 t="s">
        <v>317</v>
      </c>
      <c r="C39" s="1"/>
      <c r="D39" s="1"/>
      <c r="E39" s="1"/>
      <c r="F39" s="1"/>
      <c r="G39" s="1"/>
      <c r="H39" s="1"/>
      <c r="I39" s="1"/>
      <c r="J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5">
        <v>2</v>
      </c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23">
    <mergeCell ref="A1:J1"/>
    <mergeCell ref="B3:K3"/>
    <mergeCell ref="A4:K4"/>
    <mergeCell ref="C16:K16"/>
    <mergeCell ref="A5:K5"/>
    <mergeCell ref="A6:K6"/>
    <mergeCell ref="A7:K7"/>
    <mergeCell ref="A8:K8"/>
    <mergeCell ref="A9:K9"/>
    <mergeCell ref="A12:K12"/>
    <mergeCell ref="A14:K14"/>
    <mergeCell ref="A15:K15"/>
    <mergeCell ref="C17:K17"/>
    <mergeCell ref="C18:K18"/>
    <mergeCell ref="C19:K19"/>
    <mergeCell ref="C20:K20"/>
    <mergeCell ref="A28:K28"/>
    <mergeCell ref="C30:K30"/>
    <mergeCell ref="B31:K31"/>
    <mergeCell ref="C21:K21"/>
    <mergeCell ref="C22:K22"/>
    <mergeCell ref="C23:K23"/>
    <mergeCell ref="C24:K24"/>
  </mergeCells>
  <printOptions/>
  <pageMargins left="0.35433070866141736" right="0.15748031496062992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56"/>
  <sheetViews>
    <sheetView zoomScalePageLayoutView="0" workbookViewId="0" topLeftCell="A16">
      <selection activeCell="G31" sqref="G31"/>
    </sheetView>
  </sheetViews>
  <sheetFormatPr defaultColWidth="9.140625" defaultRowHeight="12.75"/>
  <cols>
    <col min="1" max="1" width="3.8515625" style="0" customWidth="1"/>
    <col min="2" max="2" width="7.57421875" style="0" customWidth="1"/>
    <col min="10" max="10" width="11.00390625" style="0" customWidth="1"/>
  </cols>
  <sheetData>
    <row r="1" spans="1:11" ht="25.5" customHeight="1">
      <c r="A1" s="133" t="s">
        <v>232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0" ht="6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7" customHeight="1">
      <c r="A3" s="148" t="s">
        <v>191</v>
      </c>
      <c r="B3" s="148"/>
      <c r="C3" s="148"/>
      <c r="D3" s="148"/>
      <c r="E3" s="148"/>
      <c r="F3" s="25"/>
      <c r="G3" s="1"/>
      <c r="H3" s="1"/>
      <c r="I3" s="1"/>
      <c r="J3" s="1"/>
    </row>
    <row r="4" spans="1:10" ht="6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24">
      <c r="A5" s="3">
        <v>1</v>
      </c>
      <c r="B5" s="149" t="s">
        <v>247</v>
      </c>
      <c r="C5" s="149"/>
      <c r="D5" s="149"/>
      <c r="E5" s="149"/>
      <c r="F5" s="149"/>
      <c r="G5" s="149"/>
      <c r="H5" s="149"/>
      <c r="I5" s="149"/>
      <c r="J5" s="149"/>
      <c r="K5" s="149"/>
    </row>
    <row r="6" spans="1:10" ht="24">
      <c r="A6" s="26" t="s">
        <v>248</v>
      </c>
      <c r="B6" s="26"/>
      <c r="C6" s="26"/>
      <c r="D6" s="26"/>
      <c r="E6" s="26"/>
      <c r="F6" s="26"/>
      <c r="G6" s="26"/>
      <c r="H6" s="26"/>
      <c r="I6" s="26"/>
      <c r="J6" s="26"/>
    </row>
    <row r="7" spans="1:11" ht="24">
      <c r="A7" s="150" t="s">
        <v>249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</row>
    <row r="8" spans="1:11" ht="24">
      <c r="A8" s="2"/>
      <c r="B8" s="3">
        <v>1.1</v>
      </c>
      <c r="C8" s="149" t="s">
        <v>250</v>
      </c>
      <c r="D8" s="149"/>
      <c r="E8" s="149"/>
      <c r="F8" s="149"/>
      <c r="G8" s="149"/>
      <c r="H8" s="149" t="s">
        <v>254</v>
      </c>
      <c r="I8" s="149"/>
      <c r="J8" s="149"/>
      <c r="K8" s="149"/>
    </row>
    <row r="9" spans="1:11" ht="24">
      <c r="A9" s="2"/>
      <c r="B9" s="3">
        <v>1.2</v>
      </c>
      <c r="C9" s="149" t="s">
        <v>251</v>
      </c>
      <c r="D9" s="149"/>
      <c r="E9" s="149"/>
      <c r="F9" s="149"/>
      <c r="G9" s="149"/>
      <c r="H9" s="149" t="s">
        <v>253</v>
      </c>
      <c r="I9" s="149"/>
      <c r="J9" s="149"/>
      <c r="K9" s="149"/>
    </row>
    <row r="10" spans="1:11" ht="24">
      <c r="A10" s="2"/>
      <c r="B10" s="3">
        <v>1.3</v>
      </c>
      <c r="C10" s="149" t="s">
        <v>252</v>
      </c>
      <c r="D10" s="149"/>
      <c r="E10" s="149"/>
      <c r="F10" s="149"/>
      <c r="G10" s="149"/>
      <c r="H10" s="149" t="s">
        <v>255</v>
      </c>
      <c r="I10" s="149"/>
      <c r="J10" s="149"/>
      <c r="K10" s="149"/>
    </row>
    <row r="11" spans="1:11" ht="24">
      <c r="A11" s="3">
        <v>2</v>
      </c>
      <c r="B11" s="149" t="s">
        <v>256</v>
      </c>
      <c r="C11" s="149"/>
      <c r="D11" s="149"/>
      <c r="E11" s="149"/>
      <c r="F11" s="149"/>
      <c r="G11" s="149"/>
      <c r="H11" s="149"/>
      <c r="I11" s="149"/>
      <c r="J11" s="149"/>
      <c r="K11" s="149"/>
    </row>
    <row r="12" spans="1:11" ht="24">
      <c r="A12" s="149" t="s">
        <v>257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</row>
    <row r="13" spans="1:11" ht="24">
      <c r="A13" s="3">
        <v>3</v>
      </c>
      <c r="B13" s="149" t="s">
        <v>258</v>
      </c>
      <c r="C13" s="149"/>
      <c r="D13" s="149"/>
      <c r="E13" s="149"/>
      <c r="F13" s="149"/>
      <c r="G13" s="149"/>
      <c r="H13" s="149"/>
      <c r="I13" s="149"/>
      <c r="J13" s="149"/>
      <c r="K13" s="149"/>
    </row>
    <row r="14" spans="1:11" ht="24">
      <c r="A14" s="150" t="s">
        <v>259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</row>
    <row r="15" spans="1:11" ht="24">
      <c r="A15" s="150" t="s">
        <v>260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</row>
    <row r="16" spans="1:11" ht="24">
      <c r="A16" s="3">
        <v>4</v>
      </c>
      <c r="B16" s="149" t="s">
        <v>261</v>
      </c>
      <c r="C16" s="149"/>
      <c r="D16" s="149"/>
      <c r="E16" s="149"/>
      <c r="F16" s="149"/>
      <c r="G16" s="149"/>
      <c r="H16" s="149"/>
      <c r="I16" s="149"/>
      <c r="J16" s="149"/>
      <c r="K16" s="149"/>
    </row>
    <row r="17" spans="1:11" ht="24">
      <c r="A17" s="149" t="s">
        <v>270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</row>
    <row r="18" spans="1:10" ht="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29.25" customHeight="1">
      <c r="A19" s="148" t="s">
        <v>219</v>
      </c>
      <c r="B19" s="148"/>
      <c r="C19" s="148"/>
      <c r="D19" s="148"/>
      <c r="E19" s="1"/>
      <c r="F19" s="1"/>
      <c r="G19" s="1"/>
      <c r="H19" s="1"/>
      <c r="I19" s="1"/>
      <c r="J19" s="1"/>
    </row>
    <row r="20" spans="1:11" ht="24">
      <c r="A20" s="3">
        <v>1</v>
      </c>
      <c r="B20" s="149" t="s">
        <v>262</v>
      </c>
      <c r="C20" s="149"/>
      <c r="D20" s="149"/>
      <c r="E20" s="149"/>
      <c r="F20" s="149"/>
      <c r="G20" s="149"/>
      <c r="H20" s="149"/>
      <c r="I20" s="149"/>
      <c r="J20" s="149"/>
      <c r="K20" s="149"/>
    </row>
    <row r="21" spans="1:11" ht="24">
      <c r="A21" s="149" t="s">
        <v>263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</row>
    <row r="22" spans="1:11" ht="24">
      <c r="A22" s="3">
        <v>2</v>
      </c>
      <c r="B22" s="149" t="s">
        <v>264</v>
      </c>
      <c r="C22" s="149"/>
      <c r="D22" s="149"/>
      <c r="E22" s="149"/>
      <c r="F22" s="149"/>
      <c r="G22" s="149"/>
      <c r="H22" s="149"/>
      <c r="I22" s="149"/>
      <c r="J22" s="149"/>
      <c r="K22" s="149"/>
    </row>
    <row r="23" spans="1:11" ht="24">
      <c r="A23" s="3">
        <v>3</v>
      </c>
      <c r="B23" s="149" t="s">
        <v>265</v>
      </c>
      <c r="C23" s="149"/>
      <c r="D23" s="149"/>
      <c r="E23" s="149"/>
      <c r="F23" s="149"/>
      <c r="G23" s="149"/>
      <c r="H23" s="149"/>
      <c r="I23" s="149"/>
      <c r="J23" s="149"/>
      <c r="K23" s="149"/>
    </row>
    <row r="24" spans="1:11" ht="24">
      <c r="A24" s="3">
        <v>4</v>
      </c>
      <c r="B24" s="149" t="s">
        <v>307</v>
      </c>
      <c r="C24" s="149"/>
      <c r="D24" s="149"/>
      <c r="E24" s="149"/>
      <c r="F24" s="149"/>
      <c r="G24" s="149"/>
      <c r="H24" s="149"/>
      <c r="I24" s="149"/>
      <c r="J24" s="149"/>
      <c r="K24" s="149"/>
    </row>
    <row r="25" spans="1:11" ht="24">
      <c r="A25" s="149" t="s">
        <v>266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</row>
    <row r="26" spans="1:11" ht="24">
      <c r="A26" s="149" t="s">
        <v>267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</row>
    <row r="27" spans="1:11" ht="24">
      <c r="A27" s="2">
        <v>5</v>
      </c>
      <c r="B27" s="149" t="s">
        <v>268</v>
      </c>
      <c r="C27" s="149"/>
      <c r="D27" s="149"/>
      <c r="E27" s="149"/>
      <c r="F27" s="149"/>
      <c r="G27" s="149"/>
      <c r="H27" s="149"/>
      <c r="I27" s="149"/>
      <c r="J27" s="149"/>
      <c r="K27" s="149"/>
    </row>
    <row r="28" spans="1:11" ht="24">
      <c r="A28" s="149" t="s">
        <v>269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21.75">
      <c r="A30" s="112" t="s">
        <v>321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ht="21.75">
      <c r="A31" s="1"/>
      <c r="B31" s="112" t="s">
        <v>322</v>
      </c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5">
        <v>10</v>
      </c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</sheetData>
  <sheetProtection/>
  <mergeCells count="27">
    <mergeCell ref="B27:K27"/>
    <mergeCell ref="A28:K28"/>
    <mergeCell ref="B24:K24"/>
    <mergeCell ref="A25:K25"/>
    <mergeCell ref="A26:K26"/>
    <mergeCell ref="B20:K20"/>
    <mergeCell ref="A21:K21"/>
    <mergeCell ref="B22:K22"/>
    <mergeCell ref="B23:K23"/>
    <mergeCell ref="A1:K1"/>
    <mergeCell ref="B5:K5"/>
    <mergeCell ref="A7:K7"/>
    <mergeCell ref="H8:K8"/>
    <mergeCell ref="A3:E3"/>
    <mergeCell ref="A19:D19"/>
    <mergeCell ref="A15:K15"/>
    <mergeCell ref="B16:K16"/>
    <mergeCell ref="A17:K17"/>
    <mergeCell ref="B13:K13"/>
    <mergeCell ref="A14:K14"/>
    <mergeCell ref="C8:G8"/>
    <mergeCell ref="C9:G9"/>
    <mergeCell ref="C10:G10"/>
    <mergeCell ref="H9:K9"/>
    <mergeCell ref="H10:K10"/>
    <mergeCell ref="B11:K11"/>
    <mergeCell ref="A12:K12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22">
      <selection activeCell="R33" sqref="R33"/>
    </sheetView>
  </sheetViews>
  <sheetFormatPr defaultColWidth="9.140625" defaultRowHeight="12.75"/>
  <cols>
    <col min="1" max="1" width="4.57421875" style="0" customWidth="1"/>
    <col min="6" max="6" width="21.421875" style="0" customWidth="1"/>
    <col min="7" max="7" width="5.57421875" style="0" customWidth="1"/>
    <col min="8" max="8" width="1.7109375" style="0" customWidth="1"/>
    <col min="9" max="9" width="5.28125" style="0" customWidth="1"/>
    <col min="10" max="10" width="1.57421875" style="0" customWidth="1"/>
    <col min="11" max="11" width="5.28125" style="0" customWidth="1"/>
    <col min="12" max="12" width="1.7109375" style="0" customWidth="1"/>
    <col min="13" max="13" width="5.7109375" style="0" customWidth="1"/>
    <col min="14" max="14" width="2.00390625" style="0" customWidth="1"/>
    <col min="15" max="15" width="6.57421875" style="0" customWidth="1"/>
  </cols>
  <sheetData>
    <row r="1" spans="1:15" ht="28.5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5"/>
      <c r="L1" s="5"/>
      <c r="M1" s="5"/>
      <c r="N1" s="5"/>
      <c r="O1" s="5"/>
    </row>
    <row r="2" spans="1:15" ht="29.25" customHeight="1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  <c r="K2" s="5"/>
      <c r="L2" s="5"/>
      <c r="M2" s="5"/>
      <c r="N2" s="5"/>
      <c r="O2" s="5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7.75">
      <c r="A4" s="166" t="s">
        <v>2</v>
      </c>
      <c r="B4" s="166"/>
      <c r="C4" s="166"/>
      <c r="D4" s="166"/>
      <c r="E4" s="166"/>
      <c r="F4" s="166"/>
      <c r="G4" s="1"/>
      <c r="H4" s="1"/>
      <c r="I4" s="1"/>
      <c r="J4" s="1"/>
    </row>
    <row r="5" spans="1:16" ht="21.75">
      <c r="A5" s="167" t="s">
        <v>8</v>
      </c>
      <c r="B5" s="168"/>
      <c r="C5" s="168"/>
      <c r="D5" s="168"/>
      <c r="E5" s="168"/>
      <c r="F5" s="169"/>
      <c r="G5" s="170" t="s">
        <v>4</v>
      </c>
      <c r="H5" s="154"/>
      <c r="I5" s="154" t="s">
        <v>5</v>
      </c>
      <c r="J5" s="154"/>
      <c r="K5" s="154" t="s">
        <v>6</v>
      </c>
      <c r="L5" s="158"/>
      <c r="M5" s="154" t="s">
        <v>7</v>
      </c>
      <c r="N5" s="154"/>
      <c r="O5" s="154"/>
      <c r="P5" s="154"/>
    </row>
    <row r="6" spans="1:16" ht="21.75">
      <c r="A6" s="151" t="s">
        <v>9</v>
      </c>
      <c r="B6" s="152"/>
      <c r="C6" s="152"/>
      <c r="D6" s="152"/>
      <c r="E6" s="152"/>
      <c r="F6" s="153"/>
      <c r="G6" s="170"/>
      <c r="H6" s="155"/>
      <c r="I6" s="155"/>
      <c r="J6" s="155"/>
      <c r="K6" s="155"/>
      <c r="L6" s="158"/>
      <c r="M6" s="155"/>
      <c r="N6" s="155"/>
      <c r="O6" s="155"/>
      <c r="P6" s="155"/>
    </row>
    <row r="7" spans="1:16" ht="21.75">
      <c r="A7" s="151" t="s">
        <v>10</v>
      </c>
      <c r="B7" s="152"/>
      <c r="C7" s="152"/>
      <c r="D7" s="152"/>
      <c r="E7" s="152"/>
      <c r="F7" s="153"/>
      <c r="G7" s="170"/>
      <c r="H7" s="155"/>
      <c r="I7" s="155"/>
      <c r="J7" s="155"/>
      <c r="K7" s="155"/>
      <c r="L7" s="158"/>
      <c r="M7" s="155"/>
      <c r="N7" s="155"/>
      <c r="O7" s="155"/>
      <c r="P7" s="155"/>
    </row>
    <row r="8" spans="1:16" ht="21.75">
      <c r="A8" s="159" t="s">
        <v>16</v>
      </c>
      <c r="B8" s="152"/>
      <c r="C8" s="152"/>
      <c r="D8" s="152"/>
      <c r="E8" s="152"/>
      <c r="F8" s="153"/>
      <c r="G8" s="170"/>
      <c r="H8" s="155"/>
      <c r="I8" s="155"/>
      <c r="J8" s="155"/>
      <c r="K8" s="155"/>
      <c r="L8" s="158"/>
      <c r="M8" s="155"/>
      <c r="N8" s="155"/>
      <c r="O8" s="155"/>
      <c r="P8" s="155"/>
    </row>
    <row r="9" spans="1:16" ht="21.75">
      <c r="A9" s="151" t="s">
        <v>11</v>
      </c>
      <c r="B9" s="152"/>
      <c r="C9" s="152"/>
      <c r="D9" s="152"/>
      <c r="E9" s="152"/>
      <c r="F9" s="153"/>
      <c r="G9" s="170"/>
      <c r="H9" s="155"/>
      <c r="I9" s="155"/>
      <c r="J9" s="155"/>
      <c r="K9" s="155"/>
      <c r="L9" s="158"/>
      <c r="M9" s="155"/>
      <c r="N9" s="155"/>
      <c r="O9" s="155"/>
      <c r="P9" s="155"/>
    </row>
    <row r="10" spans="1:16" ht="21.75">
      <c r="A10" s="159" t="s">
        <v>18</v>
      </c>
      <c r="B10" s="152"/>
      <c r="C10" s="152"/>
      <c r="D10" s="152"/>
      <c r="E10" s="152"/>
      <c r="F10" s="153"/>
      <c r="G10" s="170"/>
      <c r="H10" s="155"/>
      <c r="I10" s="155"/>
      <c r="J10" s="155"/>
      <c r="K10" s="155"/>
      <c r="L10" s="158"/>
      <c r="M10" s="155"/>
      <c r="N10" s="155"/>
      <c r="O10" s="155"/>
      <c r="P10" s="155"/>
    </row>
    <row r="11" spans="1:16" ht="21.75">
      <c r="A11" s="161" t="s">
        <v>14</v>
      </c>
      <c r="B11" s="162"/>
      <c r="C11" s="162"/>
      <c r="D11" s="162"/>
      <c r="E11" s="162"/>
      <c r="F11" s="163"/>
      <c r="G11" s="170"/>
      <c r="H11" s="155"/>
      <c r="I11" s="155"/>
      <c r="J11" s="155"/>
      <c r="K11" s="155"/>
      <c r="L11" s="158"/>
      <c r="M11" s="155"/>
      <c r="N11" s="155"/>
      <c r="O11" s="155"/>
      <c r="P11" s="155"/>
    </row>
    <row r="12" spans="1:16" ht="21.75">
      <c r="A12" s="159" t="s">
        <v>19</v>
      </c>
      <c r="B12" s="152"/>
      <c r="C12" s="152"/>
      <c r="D12" s="152"/>
      <c r="E12" s="152"/>
      <c r="F12" s="153"/>
      <c r="G12" s="170"/>
      <c r="H12" s="155"/>
      <c r="I12" s="155"/>
      <c r="J12" s="155"/>
      <c r="K12" s="155"/>
      <c r="L12" s="158"/>
      <c r="M12" s="155"/>
      <c r="N12" s="155"/>
      <c r="O12" s="155"/>
      <c r="P12" s="155"/>
    </row>
    <row r="13" spans="1:16" ht="21.75">
      <c r="A13" s="151" t="s">
        <v>12</v>
      </c>
      <c r="B13" s="152"/>
      <c r="C13" s="152"/>
      <c r="D13" s="152"/>
      <c r="E13" s="152"/>
      <c r="F13" s="153"/>
      <c r="G13" s="170"/>
      <c r="H13" s="155"/>
      <c r="I13" s="155"/>
      <c r="J13" s="155"/>
      <c r="K13" s="155"/>
      <c r="L13" s="158"/>
      <c r="M13" s="155"/>
      <c r="N13" s="155"/>
      <c r="O13" s="155"/>
      <c r="P13" s="155"/>
    </row>
    <row r="14" spans="1:16" ht="21.75">
      <c r="A14" s="151" t="s">
        <v>13</v>
      </c>
      <c r="B14" s="152"/>
      <c r="C14" s="152"/>
      <c r="D14" s="152"/>
      <c r="E14" s="152"/>
      <c r="F14" s="153"/>
      <c r="G14" s="170"/>
      <c r="H14" s="155"/>
      <c r="I14" s="155"/>
      <c r="J14" s="155"/>
      <c r="K14" s="155"/>
      <c r="L14" s="158"/>
      <c r="M14" s="155"/>
      <c r="N14" s="155"/>
      <c r="O14" s="155"/>
      <c r="P14" s="155"/>
    </row>
    <row r="15" spans="1:16" ht="21.75">
      <c r="A15" s="159" t="s">
        <v>17</v>
      </c>
      <c r="B15" s="152"/>
      <c r="C15" s="152"/>
      <c r="D15" s="152"/>
      <c r="E15" s="152"/>
      <c r="F15" s="153"/>
      <c r="G15" s="170"/>
      <c r="H15" s="155"/>
      <c r="I15" s="155"/>
      <c r="J15" s="155"/>
      <c r="K15" s="155"/>
      <c r="L15" s="158"/>
      <c r="M15" s="155"/>
      <c r="N15" s="155"/>
      <c r="O15" s="155"/>
      <c r="P15" s="155"/>
    </row>
    <row r="16" spans="1:16" ht="21.75">
      <c r="A16" s="171" t="s">
        <v>15</v>
      </c>
      <c r="B16" s="172"/>
      <c r="C16" s="172"/>
      <c r="D16" s="172"/>
      <c r="E16" s="172"/>
      <c r="F16" s="173"/>
      <c r="G16" s="170"/>
      <c r="H16" s="155"/>
      <c r="I16" s="155"/>
      <c r="J16" s="155"/>
      <c r="K16" s="155"/>
      <c r="L16" s="158"/>
      <c r="M16" s="155"/>
      <c r="N16" s="155"/>
      <c r="O16" s="155"/>
      <c r="P16" s="155"/>
    </row>
    <row r="17" spans="1:10" ht="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5" ht="24">
      <c r="A18" s="6">
        <v>1</v>
      </c>
      <c r="B18" s="156" t="s">
        <v>32</v>
      </c>
      <c r="C18" s="156"/>
      <c r="D18" s="156"/>
      <c r="E18" s="156"/>
      <c r="F18" s="156"/>
      <c r="G18" s="8"/>
      <c r="H18" s="7"/>
      <c r="I18" s="8"/>
      <c r="J18" s="7"/>
      <c r="K18" s="8">
        <v>2</v>
      </c>
      <c r="L18" s="7"/>
      <c r="M18" s="8"/>
      <c r="N18" s="2"/>
      <c r="O18" s="2"/>
    </row>
    <row r="19" spans="1:15" ht="24">
      <c r="A19" s="6">
        <v>2</v>
      </c>
      <c r="B19" s="156" t="s">
        <v>33</v>
      </c>
      <c r="C19" s="156"/>
      <c r="D19" s="156"/>
      <c r="E19" s="156"/>
      <c r="F19" s="156"/>
      <c r="G19" s="8"/>
      <c r="H19" s="7"/>
      <c r="I19" s="8"/>
      <c r="J19" s="7"/>
      <c r="K19" s="8"/>
      <c r="L19" s="7"/>
      <c r="M19" s="8">
        <v>3</v>
      </c>
      <c r="N19" s="2"/>
      <c r="O19" s="2"/>
    </row>
    <row r="20" spans="1:15" ht="24">
      <c r="A20" s="4">
        <v>3</v>
      </c>
      <c r="B20" s="157" t="s">
        <v>34</v>
      </c>
      <c r="C20" s="157"/>
      <c r="D20" s="157"/>
      <c r="E20" s="157"/>
      <c r="F20" s="157"/>
      <c r="G20" s="9"/>
      <c r="H20" s="3"/>
      <c r="I20" s="9">
        <v>1</v>
      </c>
      <c r="J20" s="3"/>
      <c r="K20" s="9"/>
      <c r="L20" s="3"/>
      <c r="M20" s="9"/>
      <c r="N20" s="2"/>
      <c r="O20" s="2"/>
    </row>
    <row r="21" spans="1:15" ht="24">
      <c r="A21" s="4">
        <v>4</v>
      </c>
      <c r="B21" s="157" t="s">
        <v>35</v>
      </c>
      <c r="C21" s="157"/>
      <c r="D21" s="157"/>
      <c r="E21" s="157"/>
      <c r="F21" s="157"/>
      <c r="G21" s="9"/>
      <c r="H21" s="3"/>
      <c r="I21" s="9"/>
      <c r="J21" s="3"/>
      <c r="K21" s="9">
        <v>2</v>
      </c>
      <c r="L21" s="3"/>
      <c r="M21" s="9"/>
      <c r="N21" s="2"/>
      <c r="O21" s="2"/>
    </row>
    <row r="22" spans="1:15" ht="24">
      <c r="A22" s="6">
        <v>5</v>
      </c>
      <c r="B22" s="156" t="s">
        <v>36</v>
      </c>
      <c r="C22" s="156"/>
      <c r="D22" s="156"/>
      <c r="E22" s="156"/>
      <c r="F22" s="156"/>
      <c r="G22" s="8"/>
      <c r="H22" s="7"/>
      <c r="I22" s="8">
        <v>1</v>
      </c>
      <c r="J22" s="7"/>
      <c r="K22" s="8"/>
      <c r="L22" s="7"/>
      <c r="M22" s="8"/>
      <c r="N22" s="2"/>
      <c r="O22" s="2"/>
    </row>
    <row r="23" spans="1:15" ht="24">
      <c r="A23" s="6">
        <v>6</v>
      </c>
      <c r="B23" s="156" t="s">
        <v>37</v>
      </c>
      <c r="C23" s="156"/>
      <c r="D23" s="156"/>
      <c r="E23" s="156"/>
      <c r="F23" s="156"/>
      <c r="G23" s="8"/>
      <c r="H23" s="7"/>
      <c r="I23" s="8"/>
      <c r="J23" s="7"/>
      <c r="K23" s="8"/>
      <c r="L23" s="7"/>
      <c r="M23" s="8">
        <v>3</v>
      </c>
      <c r="N23" s="2"/>
      <c r="O23" s="2"/>
    </row>
    <row r="24" spans="1:15" ht="24">
      <c r="A24" s="4">
        <v>7</v>
      </c>
      <c r="B24" s="157" t="s">
        <v>38</v>
      </c>
      <c r="C24" s="157"/>
      <c r="D24" s="157"/>
      <c r="E24" s="157"/>
      <c r="F24" s="157"/>
      <c r="G24" s="9"/>
      <c r="H24" s="3"/>
      <c r="I24" s="9"/>
      <c r="J24" s="3"/>
      <c r="K24" s="9">
        <v>2</v>
      </c>
      <c r="L24" s="3"/>
      <c r="M24" s="9"/>
      <c r="N24" s="2"/>
      <c r="O24" s="2"/>
    </row>
    <row r="25" spans="1:15" ht="24">
      <c r="A25" s="4">
        <v>8</v>
      </c>
      <c r="B25" s="157" t="s">
        <v>39</v>
      </c>
      <c r="C25" s="157"/>
      <c r="D25" s="157"/>
      <c r="E25" s="157"/>
      <c r="F25" s="157"/>
      <c r="G25" s="9"/>
      <c r="H25" s="3"/>
      <c r="I25" s="9"/>
      <c r="J25" s="3"/>
      <c r="K25" s="9">
        <v>2</v>
      </c>
      <c r="L25" s="3"/>
      <c r="M25" s="9"/>
      <c r="N25" s="2"/>
      <c r="O25" s="2"/>
    </row>
    <row r="26" spans="1:15" ht="24">
      <c r="A26" s="6">
        <v>9</v>
      </c>
      <c r="B26" s="156" t="s">
        <v>40</v>
      </c>
      <c r="C26" s="156"/>
      <c r="D26" s="156"/>
      <c r="E26" s="156"/>
      <c r="F26" s="156"/>
      <c r="G26" s="8"/>
      <c r="H26" s="7"/>
      <c r="I26" s="8"/>
      <c r="J26" s="7"/>
      <c r="K26" s="8"/>
      <c r="L26" s="7"/>
      <c r="M26" s="8">
        <v>3</v>
      </c>
      <c r="N26" s="2"/>
      <c r="O26" s="2"/>
    </row>
    <row r="27" spans="1:15" ht="24">
      <c r="A27" s="6">
        <v>10</v>
      </c>
      <c r="B27" s="156" t="s">
        <v>41</v>
      </c>
      <c r="C27" s="156"/>
      <c r="D27" s="156"/>
      <c r="E27" s="156"/>
      <c r="F27" s="156"/>
      <c r="G27" s="8"/>
      <c r="H27" s="7"/>
      <c r="I27" s="8"/>
      <c r="J27" s="7"/>
      <c r="K27" s="8">
        <v>2</v>
      </c>
      <c r="L27" s="7"/>
      <c r="M27" s="8"/>
      <c r="N27" s="2"/>
      <c r="O27" s="2"/>
    </row>
    <row r="28" spans="1:15" ht="24">
      <c r="A28" s="4">
        <v>11</v>
      </c>
      <c r="B28" s="157" t="s">
        <v>42</v>
      </c>
      <c r="C28" s="157"/>
      <c r="D28" s="157"/>
      <c r="E28" s="157"/>
      <c r="F28" s="157"/>
      <c r="G28" s="9"/>
      <c r="H28" s="3"/>
      <c r="I28" s="9">
        <v>1</v>
      </c>
      <c r="J28" s="3"/>
      <c r="K28" s="9"/>
      <c r="L28" s="3"/>
      <c r="M28" s="9"/>
      <c r="N28" s="2"/>
      <c r="O28" s="2"/>
    </row>
    <row r="29" spans="1:15" ht="24">
      <c r="A29" s="4">
        <v>12</v>
      </c>
      <c r="B29" s="157" t="s">
        <v>43</v>
      </c>
      <c r="C29" s="157"/>
      <c r="D29" s="157"/>
      <c r="E29" s="157"/>
      <c r="F29" s="157"/>
      <c r="G29" s="9"/>
      <c r="H29" s="3"/>
      <c r="I29" s="9"/>
      <c r="J29" s="3"/>
      <c r="K29" s="9"/>
      <c r="L29" s="3"/>
      <c r="M29" s="9" t="s">
        <v>318</v>
      </c>
      <c r="N29" s="2"/>
      <c r="O29" s="2"/>
    </row>
    <row r="30" spans="1:15" ht="24">
      <c r="A30" s="6">
        <v>13</v>
      </c>
      <c r="B30" s="156" t="s">
        <v>44</v>
      </c>
      <c r="C30" s="156"/>
      <c r="D30" s="156"/>
      <c r="E30" s="156"/>
      <c r="F30" s="156"/>
      <c r="G30" s="8"/>
      <c r="H30" s="7"/>
      <c r="I30" s="8">
        <v>1</v>
      </c>
      <c r="J30" s="7"/>
      <c r="K30" s="8"/>
      <c r="L30" s="7"/>
      <c r="M30" s="8"/>
      <c r="N30" s="2"/>
      <c r="O30" s="2"/>
    </row>
    <row r="31" spans="1:15" ht="24">
      <c r="A31" s="6">
        <v>14</v>
      </c>
      <c r="B31" s="156" t="s">
        <v>45</v>
      </c>
      <c r="C31" s="156"/>
      <c r="D31" s="156"/>
      <c r="E31" s="156"/>
      <c r="F31" s="156"/>
      <c r="G31" s="8"/>
      <c r="H31" s="7"/>
      <c r="I31" s="8"/>
      <c r="J31" s="7"/>
      <c r="K31" s="8" t="s">
        <v>318</v>
      </c>
      <c r="L31" s="7"/>
      <c r="M31" s="8">
        <v>3</v>
      </c>
      <c r="N31" s="2"/>
      <c r="O31" s="2"/>
    </row>
    <row r="32" spans="1:15" ht="24">
      <c r="A32" s="4">
        <v>15</v>
      </c>
      <c r="B32" s="157" t="s">
        <v>46</v>
      </c>
      <c r="C32" s="157"/>
      <c r="D32" s="157"/>
      <c r="E32" s="157"/>
      <c r="F32" s="157"/>
      <c r="G32" s="9">
        <v>0</v>
      </c>
      <c r="H32" s="3"/>
      <c r="I32" s="9"/>
      <c r="J32" s="3"/>
      <c r="K32" s="9"/>
      <c r="L32" s="3"/>
      <c r="M32" s="9"/>
      <c r="N32" s="2"/>
      <c r="O32" s="2"/>
    </row>
    <row r="33" spans="1:15" ht="24">
      <c r="A33" s="4"/>
      <c r="B33" s="160"/>
      <c r="C33" s="160"/>
      <c r="D33" s="160"/>
      <c r="E33" s="160"/>
      <c r="F33" s="160"/>
      <c r="G33" s="3"/>
      <c r="H33" s="3"/>
      <c r="I33" s="3"/>
      <c r="J33" s="3"/>
      <c r="K33" s="3"/>
      <c r="L33" s="3"/>
      <c r="M33" s="3"/>
      <c r="N33" s="2"/>
      <c r="O33" s="2"/>
    </row>
    <row r="34" spans="1:15" ht="19.5" customHeight="1">
      <c r="A34" s="38"/>
      <c r="B34" s="38"/>
      <c r="C34" s="38"/>
      <c r="D34" s="38"/>
      <c r="E34" s="38"/>
      <c r="F34" s="38"/>
      <c r="G34" s="45">
        <f>SUM(G18:G33)</f>
        <v>0</v>
      </c>
      <c r="H34" s="45"/>
      <c r="I34" s="45">
        <f>SUM(I18:I33)</f>
        <v>4</v>
      </c>
      <c r="J34" s="45"/>
      <c r="K34" s="45">
        <f>SUM(K18:K33)</f>
        <v>10</v>
      </c>
      <c r="L34" s="45"/>
      <c r="M34" s="45">
        <f>SUM(M18:M33)</f>
        <v>12</v>
      </c>
      <c r="N34" s="46"/>
      <c r="O34" s="46"/>
    </row>
    <row r="35" spans="1:15" ht="27.75">
      <c r="A35" s="41"/>
      <c r="B35" s="164" t="s">
        <v>3</v>
      </c>
      <c r="C35" s="164"/>
      <c r="D35" s="164"/>
      <c r="E35" s="164"/>
      <c r="F35" s="164"/>
      <c r="G35" s="42">
        <f>G34</f>
        <v>0</v>
      </c>
      <c r="H35" s="43"/>
      <c r="I35" s="42">
        <f>I34*1</f>
        <v>4</v>
      </c>
      <c r="J35" s="43"/>
      <c r="K35" s="42">
        <f>K34</f>
        <v>10</v>
      </c>
      <c r="L35" s="44"/>
      <c r="M35" s="42">
        <f>M34</f>
        <v>12</v>
      </c>
      <c r="N35" s="40"/>
      <c r="O35" s="42">
        <f>G35+I35+K35+M35</f>
        <v>26</v>
      </c>
    </row>
    <row r="36" spans="1:15" ht="15">
      <c r="A36" s="1"/>
      <c r="B36" s="1"/>
      <c r="C36" s="1"/>
      <c r="D36" s="1"/>
      <c r="E36" s="1"/>
      <c r="F36" s="1"/>
      <c r="G36" s="1"/>
      <c r="H36" s="1"/>
      <c r="I36" s="1"/>
      <c r="J36" s="1"/>
      <c r="O36">
        <v>3</v>
      </c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">
      <c r="A112" s="1"/>
      <c r="B112" s="1"/>
      <c r="C112" s="1"/>
      <c r="D112" s="1"/>
      <c r="E112" s="1"/>
      <c r="F112" s="1"/>
      <c r="G112" s="1"/>
      <c r="H112" s="1"/>
      <c r="I112" s="1"/>
      <c r="J112" s="1"/>
    </row>
  </sheetData>
  <sheetProtection/>
  <mergeCells count="42">
    <mergeCell ref="A1:J1"/>
    <mergeCell ref="A2:J2"/>
    <mergeCell ref="A4:F4"/>
    <mergeCell ref="A5:F5"/>
    <mergeCell ref="G5:G16"/>
    <mergeCell ref="H5:H16"/>
    <mergeCell ref="A15:F15"/>
    <mergeCell ref="A16:F16"/>
    <mergeCell ref="J5:J16"/>
    <mergeCell ref="A8:F8"/>
    <mergeCell ref="B35:F35"/>
    <mergeCell ref="B18:F18"/>
    <mergeCell ref="B19:F19"/>
    <mergeCell ref="B20:F20"/>
    <mergeCell ref="B21:F21"/>
    <mergeCell ref="A7:F7"/>
    <mergeCell ref="B22:F22"/>
    <mergeCell ref="B23:F23"/>
    <mergeCell ref="B24:F24"/>
    <mergeCell ref="B30:F30"/>
    <mergeCell ref="B33:F33"/>
    <mergeCell ref="B31:F31"/>
    <mergeCell ref="B32:F32"/>
    <mergeCell ref="A11:F11"/>
    <mergeCell ref="A12:F12"/>
    <mergeCell ref="A13:F13"/>
    <mergeCell ref="B25:F25"/>
    <mergeCell ref="B29:F29"/>
    <mergeCell ref="A14:F14"/>
    <mergeCell ref="P5:P16"/>
    <mergeCell ref="K5:K16"/>
    <mergeCell ref="L5:L16"/>
    <mergeCell ref="M5:M16"/>
    <mergeCell ref="A10:F10"/>
    <mergeCell ref="I5:I16"/>
    <mergeCell ref="A9:F9"/>
    <mergeCell ref="N5:N16"/>
    <mergeCell ref="O5:O16"/>
    <mergeCell ref="B27:F27"/>
    <mergeCell ref="B28:F28"/>
    <mergeCell ref="A6:F6"/>
    <mergeCell ref="B26:F26"/>
  </mergeCells>
  <printOptions verticalCentered="1"/>
  <pageMargins left="0.35433070866141736" right="0" top="0.3937007874015748" bottom="0.1968503937007874" header="0.5118110236220472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A22">
      <selection activeCell="T29" sqref="T29"/>
    </sheetView>
  </sheetViews>
  <sheetFormatPr defaultColWidth="9.140625" defaultRowHeight="12.75"/>
  <cols>
    <col min="1" max="1" width="4.57421875" style="0" customWidth="1"/>
    <col min="6" max="6" width="22.8515625" style="0" customWidth="1"/>
    <col min="7" max="7" width="5.57421875" style="0" customWidth="1"/>
    <col min="8" max="8" width="1.7109375" style="0" customWidth="1"/>
    <col min="9" max="9" width="5.28125" style="0" customWidth="1"/>
    <col min="10" max="10" width="1.57421875" style="0" customWidth="1"/>
    <col min="11" max="11" width="5.28125" style="0" customWidth="1"/>
    <col min="12" max="12" width="1.57421875" style="0" customWidth="1"/>
    <col min="13" max="13" width="5.7109375" style="0" customWidth="1"/>
    <col min="14" max="14" width="1.7109375" style="0" customWidth="1"/>
    <col min="15" max="15" width="6.5742187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7.75">
      <c r="A2" s="166" t="s">
        <v>2</v>
      </c>
      <c r="B2" s="166"/>
      <c r="C2" s="166"/>
      <c r="D2" s="166"/>
      <c r="E2" s="166"/>
      <c r="F2" s="166"/>
      <c r="G2" s="1"/>
      <c r="H2" s="1"/>
      <c r="I2" s="1"/>
      <c r="J2" s="1"/>
    </row>
    <row r="3" spans="1:16" ht="21.75">
      <c r="A3" s="167" t="s">
        <v>8</v>
      </c>
      <c r="B3" s="168"/>
      <c r="C3" s="168"/>
      <c r="D3" s="168"/>
      <c r="E3" s="168"/>
      <c r="F3" s="169"/>
      <c r="G3" s="170" t="s">
        <v>4</v>
      </c>
      <c r="H3" s="154"/>
      <c r="I3" s="154" t="s">
        <v>5</v>
      </c>
      <c r="J3" s="154"/>
      <c r="K3" s="154" t="s">
        <v>6</v>
      </c>
      <c r="L3" s="158"/>
      <c r="M3" s="154" t="s">
        <v>7</v>
      </c>
      <c r="N3" s="154"/>
      <c r="O3" s="154"/>
      <c r="P3" s="154"/>
    </row>
    <row r="4" spans="1:16" ht="21.75">
      <c r="A4" s="151" t="s">
        <v>9</v>
      </c>
      <c r="B4" s="152"/>
      <c r="C4" s="152"/>
      <c r="D4" s="152"/>
      <c r="E4" s="152"/>
      <c r="F4" s="153"/>
      <c r="G4" s="170"/>
      <c r="H4" s="155"/>
      <c r="I4" s="155"/>
      <c r="J4" s="155"/>
      <c r="K4" s="155"/>
      <c r="L4" s="158"/>
      <c r="M4" s="155"/>
      <c r="N4" s="155"/>
      <c r="O4" s="155"/>
      <c r="P4" s="155"/>
    </row>
    <row r="5" spans="1:16" ht="21.75">
      <c r="A5" s="151" t="s">
        <v>10</v>
      </c>
      <c r="B5" s="152"/>
      <c r="C5" s="152"/>
      <c r="D5" s="152"/>
      <c r="E5" s="152"/>
      <c r="F5" s="153"/>
      <c r="G5" s="170"/>
      <c r="H5" s="155"/>
      <c r="I5" s="155"/>
      <c r="J5" s="155"/>
      <c r="K5" s="155"/>
      <c r="L5" s="158"/>
      <c r="M5" s="155"/>
      <c r="N5" s="155"/>
      <c r="O5" s="155"/>
      <c r="P5" s="155"/>
    </row>
    <row r="6" spans="1:16" ht="21.75">
      <c r="A6" s="159" t="s">
        <v>16</v>
      </c>
      <c r="B6" s="152"/>
      <c r="C6" s="152"/>
      <c r="D6" s="152"/>
      <c r="E6" s="152"/>
      <c r="F6" s="153"/>
      <c r="G6" s="170"/>
      <c r="H6" s="155"/>
      <c r="I6" s="155"/>
      <c r="J6" s="155"/>
      <c r="K6" s="155"/>
      <c r="L6" s="158"/>
      <c r="M6" s="155"/>
      <c r="N6" s="155"/>
      <c r="O6" s="155"/>
      <c r="P6" s="155"/>
    </row>
    <row r="7" spans="1:16" ht="21.75">
      <c r="A7" s="151" t="s">
        <v>11</v>
      </c>
      <c r="B7" s="152"/>
      <c r="C7" s="152"/>
      <c r="D7" s="152"/>
      <c r="E7" s="152"/>
      <c r="F7" s="153"/>
      <c r="G7" s="170"/>
      <c r="H7" s="155"/>
      <c r="I7" s="155"/>
      <c r="J7" s="155"/>
      <c r="K7" s="155"/>
      <c r="L7" s="158"/>
      <c r="M7" s="155"/>
      <c r="N7" s="155"/>
      <c r="O7" s="155"/>
      <c r="P7" s="155"/>
    </row>
    <row r="8" spans="1:16" ht="21.75">
      <c r="A8" s="159" t="s">
        <v>18</v>
      </c>
      <c r="B8" s="152"/>
      <c r="C8" s="152"/>
      <c r="D8" s="152"/>
      <c r="E8" s="152"/>
      <c r="F8" s="153"/>
      <c r="G8" s="170"/>
      <c r="H8" s="155"/>
      <c r="I8" s="155"/>
      <c r="J8" s="155"/>
      <c r="K8" s="155"/>
      <c r="L8" s="158"/>
      <c r="M8" s="155"/>
      <c r="N8" s="155"/>
      <c r="O8" s="155"/>
      <c r="P8" s="155"/>
    </row>
    <row r="9" spans="1:16" ht="21.75">
      <c r="A9" s="161" t="s">
        <v>14</v>
      </c>
      <c r="B9" s="162"/>
      <c r="C9" s="162"/>
      <c r="D9" s="162"/>
      <c r="E9" s="162"/>
      <c r="F9" s="163"/>
      <c r="G9" s="170"/>
      <c r="H9" s="155"/>
      <c r="I9" s="155"/>
      <c r="J9" s="155"/>
      <c r="K9" s="155"/>
      <c r="L9" s="158"/>
      <c r="M9" s="155"/>
      <c r="N9" s="155"/>
      <c r="O9" s="155"/>
      <c r="P9" s="155"/>
    </row>
    <row r="10" spans="1:16" ht="21.75">
      <c r="A10" s="159" t="s">
        <v>19</v>
      </c>
      <c r="B10" s="152"/>
      <c r="C10" s="152"/>
      <c r="D10" s="152"/>
      <c r="E10" s="152"/>
      <c r="F10" s="153"/>
      <c r="G10" s="170"/>
      <c r="H10" s="155"/>
      <c r="I10" s="155"/>
      <c r="J10" s="155"/>
      <c r="K10" s="155"/>
      <c r="L10" s="158"/>
      <c r="M10" s="155"/>
      <c r="N10" s="155"/>
      <c r="O10" s="155"/>
      <c r="P10" s="155"/>
    </row>
    <row r="11" spans="1:16" ht="21.75">
      <c r="A11" s="151" t="s">
        <v>12</v>
      </c>
      <c r="B11" s="152"/>
      <c r="C11" s="152"/>
      <c r="D11" s="152"/>
      <c r="E11" s="152"/>
      <c r="F11" s="153"/>
      <c r="G11" s="170"/>
      <c r="H11" s="155"/>
      <c r="I11" s="155"/>
      <c r="J11" s="155"/>
      <c r="K11" s="155"/>
      <c r="L11" s="158"/>
      <c r="M11" s="155"/>
      <c r="N11" s="155"/>
      <c r="O11" s="155"/>
      <c r="P11" s="155"/>
    </row>
    <row r="12" spans="1:16" ht="21.75">
      <c r="A12" s="151" t="s">
        <v>13</v>
      </c>
      <c r="B12" s="152"/>
      <c r="C12" s="152"/>
      <c r="D12" s="152"/>
      <c r="E12" s="152"/>
      <c r="F12" s="153"/>
      <c r="G12" s="170"/>
      <c r="H12" s="155"/>
      <c r="I12" s="155"/>
      <c r="J12" s="155"/>
      <c r="K12" s="155"/>
      <c r="L12" s="158"/>
      <c r="M12" s="155"/>
      <c r="N12" s="155"/>
      <c r="O12" s="155"/>
      <c r="P12" s="155"/>
    </row>
    <row r="13" spans="1:16" ht="21.75">
      <c r="A13" s="159" t="s">
        <v>17</v>
      </c>
      <c r="B13" s="152"/>
      <c r="C13" s="152"/>
      <c r="D13" s="152"/>
      <c r="E13" s="152"/>
      <c r="F13" s="153"/>
      <c r="G13" s="170"/>
      <c r="H13" s="155"/>
      <c r="I13" s="155"/>
      <c r="J13" s="155"/>
      <c r="K13" s="155"/>
      <c r="L13" s="158"/>
      <c r="M13" s="155"/>
      <c r="N13" s="155"/>
      <c r="O13" s="155"/>
      <c r="P13" s="155"/>
    </row>
    <row r="14" spans="1:16" ht="21.75">
      <c r="A14" s="171" t="s">
        <v>15</v>
      </c>
      <c r="B14" s="172"/>
      <c r="C14" s="172"/>
      <c r="D14" s="172"/>
      <c r="E14" s="172"/>
      <c r="F14" s="173"/>
      <c r="G14" s="170"/>
      <c r="H14" s="155"/>
      <c r="I14" s="155"/>
      <c r="J14" s="155"/>
      <c r="K14" s="155"/>
      <c r="L14" s="158"/>
      <c r="M14" s="155"/>
      <c r="N14" s="155"/>
      <c r="O14" s="155"/>
      <c r="P14" s="155"/>
    </row>
    <row r="15" spans="1:10" ht="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5" ht="24">
      <c r="A16" s="6">
        <v>16</v>
      </c>
      <c r="B16" s="156" t="s">
        <v>47</v>
      </c>
      <c r="C16" s="156"/>
      <c r="D16" s="156"/>
      <c r="E16" s="156"/>
      <c r="F16" s="156"/>
      <c r="G16" s="11"/>
      <c r="H16" s="10"/>
      <c r="I16" s="11"/>
      <c r="J16" s="10"/>
      <c r="K16" s="11"/>
      <c r="L16" s="10"/>
      <c r="M16" s="11">
        <v>3</v>
      </c>
      <c r="N16" s="2"/>
      <c r="O16" s="2"/>
    </row>
    <row r="17" spans="1:15" ht="24">
      <c r="A17" s="6">
        <v>17</v>
      </c>
      <c r="B17" s="156" t="s">
        <v>48</v>
      </c>
      <c r="C17" s="156"/>
      <c r="D17" s="156"/>
      <c r="E17" s="156"/>
      <c r="F17" s="156"/>
      <c r="G17" s="11"/>
      <c r="H17" s="10"/>
      <c r="I17" s="11"/>
      <c r="J17" s="10"/>
      <c r="K17" s="11"/>
      <c r="L17" s="10"/>
      <c r="M17" s="11">
        <v>3</v>
      </c>
      <c r="N17" s="2"/>
      <c r="O17" s="2"/>
    </row>
    <row r="18" spans="1:15" ht="24">
      <c r="A18" s="4">
        <v>18</v>
      </c>
      <c r="B18" s="157" t="s">
        <v>49</v>
      </c>
      <c r="C18" s="157"/>
      <c r="D18" s="157"/>
      <c r="E18" s="157"/>
      <c r="F18" s="157"/>
      <c r="G18" s="9"/>
      <c r="H18" s="3"/>
      <c r="I18" s="9"/>
      <c r="J18" s="3"/>
      <c r="K18" s="9"/>
      <c r="L18" s="3"/>
      <c r="M18" s="9">
        <v>3</v>
      </c>
      <c r="N18" s="2"/>
      <c r="O18" s="2"/>
    </row>
    <row r="19" spans="1:15" ht="24">
      <c r="A19" s="4">
        <v>19</v>
      </c>
      <c r="B19" s="157" t="s">
        <v>50</v>
      </c>
      <c r="C19" s="157"/>
      <c r="D19" s="157"/>
      <c r="E19" s="157"/>
      <c r="F19" s="157"/>
      <c r="G19" s="9"/>
      <c r="H19" s="3"/>
      <c r="I19" s="9"/>
      <c r="J19" s="3"/>
      <c r="K19" s="9"/>
      <c r="L19" s="3"/>
      <c r="M19" s="9">
        <v>3</v>
      </c>
      <c r="N19" s="2"/>
      <c r="O19" s="2"/>
    </row>
    <row r="20" spans="1:15" ht="24">
      <c r="A20" s="6">
        <v>20</v>
      </c>
      <c r="B20" s="156" t="s">
        <v>51</v>
      </c>
      <c r="C20" s="156"/>
      <c r="D20" s="156"/>
      <c r="E20" s="156"/>
      <c r="F20" s="156"/>
      <c r="G20" s="8"/>
      <c r="H20" s="7"/>
      <c r="I20" s="8">
        <v>2</v>
      </c>
      <c r="J20" s="7"/>
      <c r="K20" s="8"/>
      <c r="L20" s="7"/>
      <c r="M20" s="8"/>
      <c r="N20" s="2"/>
      <c r="O20" s="2"/>
    </row>
    <row r="21" spans="1:15" ht="24">
      <c r="A21" s="6">
        <v>21</v>
      </c>
      <c r="B21" s="156" t="s">
        <v>52</v>
      </c>
      <c r="C21" s="156"/>
      <c r="D21" s="156"/>
      <c r="E21" s="156"/>
      <c r="F21" s="156"/>
      <c r="G21" s="8"/>
      <c r="H21" s="7"/>
      <c r="I21" s="8">
        <v>2</v>
      </c>
      <c r="J21" s="7"/>
      <c r="K21" s="8"/>
      <c r="L21" s="7"/>
      <c r="M21" s="8"/>
      <c r="N21" s="2"/>
      <c r="O21" s="2"/>
    </row>
    <row r="22" spans="1:15" ht="24">
      <c r="A22" s="4">
        <v>22</v>
      </c>
      <c r="B22" s="157" t="s">
        <v>53</v>
      </c>
      <c r="C22" s="157"/>
      <c r="D22" s="157"/>
      <c r="E22" s="157"/>
      <c r="F22" s="157"/>
      <c r="G22" s="9"/>
      <c r="H22" s="3"/>
      <c r="I22" s="9">
        <v>2</v>
      </c>
      <c r="J22" s="3"/>
      <c r="K22" s="9"/>
      <c r="L22" s="3"/>
      <c r="M22" s="9"/>
      <c r="N22" s="2"/>
      <c r="O22" s="2"/>
    </row>
    <row r="23" spans="1:15" ht="24">
      <c r="A23" s="4">
        <v>23</v>
      </c>
      <c r="B23" s="157" t="s">
        <v>54</v>
      </c>
      <c r="C23" s="157"/>
      <c r="D23" s="157"/>
      <c r="E23" s="157"/>
      <c r="F23" s="157"/>
      <c r="G23" s="9"/>
      <c r="H23" s="3"/>
      <c r="I23" s="9">
        <v>2</v>
      </c>
      <c r="J23" s="3"/>
      <c r="K23" s="9"/>
      <c r="L23" s="3"/>
      <c r="M23" s="9"/>
      <c r="N23" s="2"/>
      <c r="O23" s="2"/>
    </row>
    <row r="24" spans="1:15" ht="24">
      <c r="A24" s="6">
        <v>24</v>
      </c>
      <c r="B24" s="156" t="s">
        <v>55</v>
      </c>
      <c r="C24" s="156"/>
      <c r="D24" s="156"/>
      <c r="E24" s="156"/>
      <c r="F24" s="156"/>
      <c r="G24" s="8"/>
      <c r="H24" s="7"/>
      <c r="I24" s="8">
        <v>2</v>
      </c>
      <c r="J24" s="7"/>
      <c r="K24" s="8"/>
      <c r="L24" s="7"/>
      <c r="M24" s="8"/>
      <c r="N24" s="2"/>
      <c r="O24" s="2"/>
    </row>
    <row r="25" spans="1:15" ht="24">
      <c r="A25" s="6">
        <v>25</v>
      </c>
      <c r="B25" s="156" t="s">
        <v>56</v>
      </c>
      <c r="C25" s="156"/>
      <c r="D25" s="156"/>
      <c r="E25" s="156"/>
      <c r="F25" s="156"/>
      <c r="G25" s="8"/>
      <c r="H25" s="7"/>
      <c r="I25" s="8"/>
      <c r="J25" s="7"/>
      <c r="K25" s="8"/>
      <c r="L25" s="7"/>
      <c r="M25" s="8">
        <v>3</v>
      </c>
      <c r="N25" s="2"/>
      <c r="O25" s="2"/>
    </row>
    <row r="26" spans="1:15" ht="24">
      <c r="A26" s="4">
        <v>26</v>
      </c>
      <c r="B26" s="157" t="s">
        <v>57</v>
      </c>
      <c r="C26" s="157"/>
      <c r="D26" s="157"/>
      <c r="E26" s="157"/>
      <c r="F26" s="157"/>
      <c r="G26" s="9"/>
      <c r="H26" s="3"/>
      <c r="I26" s="9"/>
      <c r="J26" s="3"/>
      <c r="K26" s="9"/>
      <c r="L26" s="3"/>
      <c r="M26" s="9">
        <v>3</v>
      </c>
      <c r="N26" s="2"/>
      <c r="O26" s="2"/>
    </row>
    <row r="27" spans="1:15" ht="24">
      <c r="A27" s="4">
        <v>27</v>
      </c>
      <c r="B27" s="157" t="s">
        <v>58</v>
      </c>
      <c r="C27" s="157"/>
      <c r="D27" s="157"/>
      <c r="E27" s="157"/>
      <c r="F27" s="157"/>
      <c r="G27" s="9"/>
      <c r="H27" s="3"/>
      <c r="I27" s="9"/>
      <c r="J27" s="3"/>
      <c r="K27" s="9"/>
      <c r="L27" s="3"/>
      <c r="M27" s="9">
        <v>3</v>
      </c>
      <c r="N27" s="2"/>
      <c r="O27" s="2"/>
    </row>
    <row r="28" spans="1:15" ht="24">
      <c r="A28" s="6">
        <v>28</v>
      </c>
      <c r="B28" s="156" t="s">
        <v>59</v>
      </c>
      <c r="C28" s="156"/>
      <c r="D28" s="156"/>
      <c r="E28" s="156"/>
      <c r="F28" s="156"/>
      <c r="G28" s="8"/>
      <c r="H28" s="7"/>
      <c r="I28" s="8">
        <v>2</v>
      </c>
      <c r="J28" s="7"/>
      <c r="K28" s="8"/>
      <c r="L28" s="7"/>
      <c r="M28" s="8"/>
      <c r="N28" s="2"/>
      <c r="O28" s="2"/>
    </row>
    <row r="29" spans="1:15" ht="24">
      <c r="A29" s="6">
        <v>29</v>
      </c>
      <c r="B29" s="156" t="s">
        <v>60</v>
      </c>
      <c r="C29" s="156"/>
      <c r="D29" s="156"/>
      <c r="E29" s="156"/>
      <c r="F29" s="156"/>
      <c r="G29" s="8"/>
      <c r="H29" s="7"/>
      <c r="I29" s="8">
        <v>2</v>
      </c>
      <c r="J29" s="7"/>
      <c r="K29" s="8"/>
      <c r="L29" s="7"/>
      <c r="M29" s="8"/>
      <c r="N29" s="2"/>
      <c r="O29" s="2"/>
    </row>
    <row r="30" spans="1:15" ht="24">
      <c r="A30" s="4">
        <v>30</v>
      </c>
      <c r="B30" s="157" t="s">
        <v>61</v>
      </c>
      <c r="C30" s="157"/>
      <c r="D30" s="157"/>
      <c r="E30" s="157"/>
      <c r="F30" s="157"/>
      <c r="G30" s="9"/>
      <c r="H30" s="3"/>
      <c r="I30" s="9">
        <v>2</v>
      </c>
      <c r="J30" s="3"/>
      <c r="K30" s="9"/>
      <c r="L30" s="3"/>
      <c r="M30" s="9"/>
      <c r="N30" s="2"/>
      <c r="O30" s="2"/>
    </row>
    <row r="31" spans="1:15" ht="24">
      <c r="A31" s="4"/>
      <c r="B31" s="32"/>
      <c r="C31" s="32"/>
      <c r="D31" s="32"/>
      <c r="E31" s="32"/>
      <c r="F31" s="32"/>
      <c r="G31" s="79"/>
      <c r="H31" s="3"/>
      <c r="I31" s="79"/>
      <c r="J31" s="3"/>
      <c r="K31" s="79"/>
      <c r="L31" s="3"/>
      <c r="M31" s="79"/>
      <c r="N31" s="2"/>
      <c r="O31" s="2"/>
    </row>
    <row r="32" spans="1:15" ht="24">
      <c r="A32" s="4"/>
      <c r="B32" s="160"/>
      <c r="C32" s="160"/>
      <c r="D32" s="160"/>
      <c r="E32" s="160"/>
      <c r="F32" s="160"/>
      <c r="G32" s="3"/>
      <c r="H32" s="3"/>
      <c r="I32" s="3"/>
      <c r="J32" s="3"/>
      <c r="K32" s="3"/>
      <c r="L32" s="3"/>
      <c r="M32" s="3"/>
      <c r="N32" s="2"/>
      <c r="O32" s="2"/>
    </row>
    <row r="33" spans="1:15" ht="19.5" customHeight="1">
      <c r="A33" s="38"/>
      <c r="B33" s="38"/>
      <c r="C33" s="38"/>
      <c r="D33" s="38"/>
      <c r="E33" s="38"/>
      <c r="F33" s="38"/>
      <c r="G33" s="39">
        <f>SUM(G16:G32)</f>
        <v>0</v>
      </c>
      <c r="H33" s="39"/>
      <c r="I33" s="39">
        <f>SUM(I16:I32)</f>
        <v>16</v>
      </c>
      <c r="J33" s="39"/>
      <c r="K33" s="39">
        <f>SUM(K16:K32)</f>
        <v>0</v>
      </c>
      <c r="L33" s="39"/>
      <c r="M33" s="39">
        <f>SUM(M16:M32)</f>
        <v>21</v>
      </c>
      <c r="N33" s="40"/>
      <c r="O33" s="40"/>
    </row>
    <row r="34" spans="1:15" ht="27.75">
      <c r="A34" s="41"/>
      <c r="B34" s="164" t="s">
        <v>20</v>
      </c>
      <c r="C34" s="164"/>
      <c r="D34" s="164"/>
      <c r="E34" s="164"/>
      <c r="F34" s="164"/>
      <c r="G34" s="42">
        <f>G33</f>
        <v>0</v>
      </c>
      <c r="H34" s="43"/>
      <c r="I34" s="42">
        <f>I33</f>
        <v>16</v>
      </c>
      <c r="J34" s="43"/>
      <c r="K34" s="42">
        <f>K33</f>
        <v>0</v>
      </c>
      <c r="L34" s="44"/>
      <c r="M34" s="42">
        <f>M33</f>
        <v>21</v>
      </c>
      <c r="N34" s="40"/>
      <c r="O34" s="42">
        <f>G34+I34+K34+M34</f>
        <v>37</v>
      </c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5" ht="15">
      <c r="A37" s="1"/>
      <c r="B37" s="1"/>
      <c r="C37" s="1"/>
      <c r="D37" s="1"/>
      <c r="E37" s="1"/>
      <c r="F37" s="1"/>
      <c r="G37" s="1"/>
      <c r="H37" s="1"/>
      <c r="I37" s="1"/>
      <c r="J37" s="1"/>
      <c r="O37" s="15">
        <v>4</v>
      </c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">
      <c r="A111" s="1"/>
      <c r="B111" s="1"/>
      <c r="C111" s="1"/>
      <c r="D111" s="1"/>
      <c r="E111" s="1"/>
      <c r="F111" s="1"/>
      <c r="G111" s="1"/>
      <c r="H111" s="1"/>
      <c r="I111" s="1"/>
      <c r="J111" s="1"/>
    </row>
  </sheetData>
  <sheetProtection/>
  <mergeCells count="40">
    <mergeCell ref="O3:O14"/>
    <mergeCell ref="P3:P14"/>
    <mergeCell ref="K3:K14"/>
    <mergeCell ref="L3:L14"/>
    <mergeCell ref="M3:M14"/>
    <mergeCell ref="A8:F8"/>
    <mergeCell ref="I3:I14"/>
    <mergeCell ref="J3:J14"/>
    <mergeCell ref="A6:F6"/>
    <mergeCell ref="A7:F7"/>
    <mergeCell ref="B28:F28"/>
    <mergeCell ref="B24:F24"/>
    <mergeCell ref="B29:F29"/>
    <mergeCell ref="B30:F30"/>
    <mergeCell ref="B32:F32"/>
    <mergeCell ref="N3:N14"/>
    <mergeCell ref="B27:F27"/>
    <mergeCell ref="A12:F12"/>
    <mergeCell ref="A13:F13"/>
    <mergeCell ref="A14:F14"/>
    <mergeCell ref="A4:F4"/>
    <mergeCell ref="A5:F5"/>
    <mergeCell ref="A2:F2"/>
    <mergeCell ref="A3:F3"/>
    <mergeCell ref="B23:F23"/>
    <mergeCell ref="B34:F34"/>
    <mergeCell ref="B16:F16"/>
    <mergeCell ref="B17:F17"/>
    <mergeCell ref="B18:F18"/>
    <mergeCell ref="B19:F19"/>
    <mergeCell ref="G3:G14"/>
    <mergeCell ref="H3:H14"/>
    <mergeCell ref="B25:F25"/>
    <mergeCell ref="B26:F26"/>
    <mergeCell ref="B20:F20"/>
    <mergeCell ref="B21:F21"/>
    <mergeCell ref="B22:F22"/>
    <mergeCell ref="A9:F9"/>
    <mergeCell ref="A10:F10"/>
    <mergeCell ref="A11:F11"/>
  </mergeCells>
  <printOptions verticalCentered="1"/>
  <pageMargins left="0.35433070866141736" right="0" top="0.3937007874015748" bottom="0.1968503937007874" header="0.5118110236220472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4"/>
  <sheetViews>
    <sheetView zoomScalePageLayoutView="0" workbookViewId="0" topLeftCell="A31">
      <selection activeCell="P43" sqref="P43"/>
    </sheetView>
  </sheetViews>
  <sheetFormatPr defaultColWidth="9.140625" defaultRowHeight="12.75"/>
  <cols>
    <col min="1" max="1" width="4.57421875" style="0" customWidth="1"/>
    <col min="2" max="2" width="8.00390625" style="0" customWidth="1"/>
    <col min="6" max="6" width="28.00390625" style="0" customWidth="1"/>
    <col min="7" max="7" width="5.57421875" style="0" customWidth="1"/>
    <col min="8" max="8" width="1.7109375" style="0" customWidth="1"/>
    <col min="9" max="9" width="5.28125" style="0" customWidth="1"/>
    <col min="10" max="10" width="1.57421875" style="0" customWidth="1"/>
    <col min="11" max="11" width="5.28125" style="0" customWidth="1"/>
    <col min="12" max="12" width="1.57421875" style="0" customWidth="1"/>
    <col min="13" max="13" width="5.7109375" style="0" customWidth="1"/>
    <col min="14" max="14" width="1.7109375" style="0" customWidth="1"/>
    <col min="15" max="15" width="6.57421875" style="0" customWidth="1"/>
  </cols>
  <sheetData>
    <row r="1" spans="1:15" ht="28.5" customHeight="1">
      <c r="A1" s="165" t="s">
        <v>24</v>
      </c>
      <c r="B1" s="165"/>
      <c r="C1" s="165"/>
      <c r="D1" s="165"/>
      <c r="E1" s="165"/>
      <c r="F1" s="165"/>
      <c r="G1" s="165"/>
      <c r="H1" s="165"/>
      <c r="I1" s="165"/>
      <c r="J1" s="165"/>
      <c r="K1" s="5"/>
      <c r="L1" s="5"/>
      <c r="M1" s="5"/>
      <c r="N1" s="5"/>
      <c r="O1" s="5"/>
    </row>
    <row r="2" spans="1:15" ht="29.25" customHeight="1">
      <c r="A2" s="165" t="s">
        <v>25</v>
      </c>
      <c r="B2" s="165"/>
      <c r="C2" s="165"/>
      <c r="D2" s="165"/>
      <c r="E2" s="165"/>
      <c r="F2" s="165"/>
      <c r="G2" s="165"/>
      <c r="H2" s="165"/>
      <c r="I2" s="165"/>
      <c r="J2" s="165"/>
      <c r="K2" s="5"/>
      <c r="L2" s="5"/>
      <c r="M2" s="5"/>
      <c r="N2" s="5"/>
      <c r="O2" s="5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7.75">
      <c r="A4" s="166" t="s">
        <v>2</v>
      </c>
      <c r="B4" s="166"/>
      <c r="C4" s="166"/>
      <c r="D4" s="166"/>
      <c r="E4" s="166"/>
      <c r="F4" s="166"/>
      <c r="G4" s="1"/>
      <c r="H4" s="1"/>
      <c r="I4" s="1"/>
      <c r="J4" s="1"/>
    </row>
    <row r="5" spans="1:16" ht="21.75">
      <c r="A5" s="167" t="s">
        <v>8</v>
      </c>
      <c r="B5" s="168"/>
      <c r="C5" s="168"/>
      <c r="D5" s="168"/>
      <c r="E5" s="168"/>
      <c r="F5" s="169"/>
      <c r="G5" s="170" t="s">
        <v>4</v>
      </c>
      <c r="H5" s="154"/>
      <c r="I5" s="154" t="s">
        <v>5</v>
      </c>
      <c r="J5" s="154"/>
      <c r="K5" s="154" t="s">
        <v>6</v>
      </c>
      <c r="L5" s="158"/>
      <c r="M5" s="154" t="s">
        <v>7</v>
      </c>
      <c r="N5" s="154"/>
      <c r="O5" s="154"/>
      <c r="P5" s="154"/>
    </row>
    <row r="6" spans="1:16" ht="21.75">
      <c r="A6" s="151" t="s">
        <v>9</v>
      </c>
      <c r="B6" s="152"/>
      <c r="C6" s="152"/>
      <c r="D6" s="152"/>
      <c r="E6" s="152"/>
      <c r="F6" s="153"/>
      <c r="G6" s="170"/>
      <c r="H6" s="155"/>
      <c r="I6" s="155"/>
      <c r="J6" s="155"/>
      <c r="K6" s="155"/>
      <c r="L6" s="158"/>
      <c r="M6" s="155"/>
      <c r="N6" s="155"/>
      <c r="O6" s="155"/>
      <c r="P6" s="155"/>
    </row>
    <row r="7" spans="1:16" ht="21.75">
      <c r="A7" s="151" t="s">
        <v>10</v>
      </c>
      <c r="B7" s="152"/>
      <c r="C7" s="152"/>
      <c r="D7" s="152"/>
      <c r="E7" s="152"/>
      <c r="F7" s="153"/>
      <c r="G7" s="170"/>
      <c r="H7" s="155"/>
      <c r="I7" s="155"/>
      <c r="J7" s="155"/>
      <c r="K7" s="155"/>
      <c r="L7" s="158"/>
      <c r="M7" s="155"/>
      <c r="N7" s="155"/>
      <c r="O7" s="155"/>
      <c r="P7" s="155"/>
    </row>
    <row r="8" spans="1:16" ht="21.75">
      <c r="A8" s="159" t="s">
        <v>308</v>
      </c>
      <c r="B8" s="152"/>
      <c r="C8" s="152"/>
      <c r="D8" s="152"/>
      <c r="E8" s="152"/>
      <c r="F8" s="153"/>
      <c r="G8" s="170"/>
      <c r="H8" s="155"/>
      <c r="I8" s="155"/>
      <c r="J8" s="155"/>
      <c r="K8" s="155"/>
      <c r="L8" s="158"/>
      <c r="M8" s="155"/>
      <c r="N8" s="155"/>
      <c r="O8" s="155"/>
      <c r="P8" s="155"/>
    </row>
    <row r="9" spans="1:16" ht="21.75">
      <c r="A9" s="159" t="s">
        <v>18</v>
      </c>
      <c r="B9" s="152"/>
      <c r="C9" s="152"/>
      <c r="D9" s="152"/>
      <c r="E9" s="152"/>
      <c r="F9" s="153"/>
      <c r="G9" s="170"/>
      <c r="H9" s="155"/>
      <c r="I9" s="155"/>
      <c r="J9" s="155"/>
      <c r="K9" s="155"/>
      <c r="L9" s="158"/>
      <c r="M9" s="155"/>
      <c r="N9" s="155"/>
      <c r="O9" s="155"/>
      <c r="P9" s="155"/>
    </row>
    <row r="10" spans="1:16" ht="21.75">
      <c r="A10" s="161" t="s">
        <v>14</v>
      </c>
      <c r="B10" s="162"/>
      <c r="C10" s="162"/>
      <c r="D10" s="162"/>
      <c r="E10" s="162"/>
      <c r="F10" s="163"/>
      <c r="G10" s="170"/>
      <c r="H10" s="155"/>
      <c r="I10" s="155"/>
      <c r="J10" s="155"/>
      <c r="K10" s="155"/>
      <c r="L10" s="158"/>
      <c r="M10" s="155"/>
      <c r="N10" s="155"/>
      <c r="O10" s="155"/>
      <c r="P10" s="155"/>
    </row>
    <row r="11" spans="1:16" ht="21.75">
      <c r="A11" s="159" t="s">
        <v>19</v>
      </c>
      <c r="B11" s="152"/>
      <c r="C11" s="152"/>
      <c r="D11" s="152"/>
      <c r="E11" s="152"/>
      <c r="F11" s="153"/>
      <c r="G11" s="170"/>
      <c r="H11" s="155"/>
      <c r="I11" s="155"/>
      <c r="J11" s="155"/>
      <c r="K11" s="155"/>
      <c r="L11" s="158"/>
      <c r="M11" s="155"/>
      <c r="N11" s="155"/>
      <c r="O11" s="155"/>
      <c r="P11" s="155"/>
    </row>
    <row r="12" spans="1:16" ht="21.75">
      <c r="A12" s="151" t="s">
        <v>309</v>
      </c>
      <c r="B12" s="152"/>
      <c r="C12" s="152"/>
      <c r="D12" s="152"/>
      <c r="E12" s="152"/>
      <c r="F12" s="153"/>
      <c r="G12" s="170"/>
      <c r="H12" s="155"/>
      <c r="I12" s="155"/>
      <c r="J12" s="155"/>
      <c r="K12" s="155"/>
      <c r="L12" s="158"/>
      <c r="M12" s="155"/>
      <c r="N12" s="155"/>
      <c r="O12" s="155"/>
      <c r="P12" s="155"/>
    </row>
    <row r="13" spans="1:16" ht="21.75">
      <c r="A13" s="159" t="s">
        <v>17</v>
      </c>
      <c r="B13" s="152"/>
      <c r="C13" s="152"/>
      <c r="D13" s="152"/>
      <c r="E13" s="152"/>
      <c r="F13" s="153"/>
      <c r="G13" s="170"/>
      <c r="H13" s="155"/>
      <c r="I13" s="155"/>
      <c r="J13" s="155"/>
      <c r="K13" s="155"/>
      <c r="L13" s="158"/>
      <c r="M13" s="155"/>
      <c r="N13" s="155"/>
      <c r="O13" s="155"/>
      <c r="P13" s="155"/>
    </row>
    <row r="14" spans="1:16" ht="21.75">
      <c r="A14" s="171" t="s">
        <v>15</v>
      </c>
      <c r="B14" s="172"/>
      <c r="C14" s="172"/>
      <c r="D14" s="172"/>
      <c r="E14" s="172"/>
      <c r="F14" s="173"/>
      <c r="G14" s="170"/>
      <c r="H14" s="155"/>
      <c r="I14" s="155"/>
      <c r="J14" s="155"/>
      <c r="K14" s="155"/>
      <c r="L14" s="158"/>
      <c r="M14" s="155"/>
      <c r="N14" s="155"/>
      <c r="O14" s="155"/>
      <c r="P14" s="155"/>
    </row>
    <row r="15" spans="1:10" ht="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5" ht="21">
      <c r="A16" s="80">
        <v>1</v>
      </c>
      <c r="B16" s="175" t="s">
        <v>62</v>
      </c>
      <c r="C16" s="175"/>
      <c r="D16" s="175"/>
      <c r="E16" s="175"/>
      <c r="F16" s="175"/>
      <c r="G16" s="81"/>
      <c r="H16" s="80"/>
      <c r="I16" s="81"/>
      <c r="J16" s="80"/>
      <c r="K16" s="81"/>
      <c r="L16" s="80"/>
      <c r="M16" s="81"/>
      <c r="N16" s="82"/>
      <c r="O16" s="82"/>
    </row>
    <row r="17" spans="1:15" ht="21">
      <c r="A17" s="80">
        <v>2</v>
      </c>
      <c r="B17" s="175" t="s">
        <v>63</v>
      </c>
      <c r="C17" s="175"/>
      <c r="D17" s="175"/>
      <c r="E17" s="175"/>
      <c r="F17" s="175"/>
      <c r="G17" s="81"/>
      <c r="H17" s="80"/>
      <c r="I17" s="81"/>
      <c r="J17" s="80"/>
      <c r="K17" s="81"/>
      <c r="L17" s="80"/>
      <c r="M17" s="81"/>
      <c r="N17" s="82"/>
      <c r="O17" s="82"/>
    </row>
    <row r="18" spans="1:15" ht="21">
      <c r="A18" s="83">
        <v>3</v>
      </c>
      <c r="B18" s="174" t="s">
        <v>64</v>
      </c>
      <c r="C18" s="174"/>
      <c r="D18" s="174"/>
      <c r="E18" s="174"/>
      <c r="F18" s="174"/>
      <c r="G18" s="84"/>
      <c r="H18" s="83"/>
      <c r="I18" s="84"/>
      <c r="J18" s="83"/>
      <c r="K18" s="84"/>
      <c r="L18" s="83"/>
      <c r="M18" s="84"/>
      <c r="N18" s="82"/>
      <c r="O18" s="82"/>
    </row>
    <row r="19" spans="1:15" ht="21">
      <c r="A19" s="83">
        <v>4</v>
      </c>
      <c r="B19" s="174" t="s">
        <v>65</v>
      </c>
      <c r="C19" s="174"/>
      <c r="D19" s="174"/>
      <c r="E19" s="174"/>
      <c r="F19" s="174"/>
      <c r="G19" s="84"/>
      <c r="H19" s="83"/>
      <c r="I19" s="84"/>
      <c r="J19" s="83"/>
      <c r="K19" s="84"/>
      <c r="L19" s="83"/>
      <c r="M19" s="84"/>
      <c r="N19" s="82"/>
      <c r="O19" s="82"/>
    </row>
    <row r="20" spans="1:15" ht="21">
      <c r="A20" s="80">
        <v>5</v>
      </c>
      <c r="B20" s="175" t="s">
        <v>66</v>
      </c>
      <c r="C20" s="175"/>
      <c r="D20" s="175"/>
      <c r="E20" s="175"/>
      <c r="F20" s="175"/>
      <c r="G20" s="81"/>
      <c r="H20" s="80"/>
      <c r="I20" s="81"/>
      <c r="J20" s="80"/>
      <c r="K20" s="81"/>
      <c r="L20" s="80"/>
      <c r="M20" s="81"/>
      <c r="N20" s="82"/>
      <c r="O20" s="82"/>
    </row>
    <row r="21" spans="1:15" ht="21">
      <c r="A21" s="80">
        <v>6</v>
      </c>
      <c r="B21" s="175" t="s">
        <v>67</v>
      </c>
      <c r="C21" s="175"/>
      <c r="D21" s="175"/>
      <c r="E21" s="175"/>
      <c r="F21" s="175"/>
      <c r="G21" s="81"/>
      <c r="H21" s="80"/>
      <c r="I21" s="81"/>
      <c r="J21" s="80"/>
      <c r="K21" s="81"/>
      <c r="L21" s="80"/>
      <c r="M21" s="81"/>
      <c r="N21" s="82"/>
      <c r="O21" s="82"/>
    </row>
    <row r="22" spans="1:15" ht="21">
      <c r="A22" s="83">
        <v>7</v>
      </c>
      <c r="B22" s="174" t="s">
        <v>68</v>
      </c>
      <c r="C22" s="174"/>
      <c r="D22" s="174"/>
      <c r="E22" s="174"/>
      <c r="F22" s="174"/>
      <c r="G22" s="84"/>
      <c r="H22" s="83"/>
      <c r="I22" s="84"/>
      <c r="J22" s="83"/>
      <c r="K22" s="84"/>
      <c r="L22" s="83"/>
      <c r="M22" s="84"/>
      <c r="N22" s="82"/>
      <c r="O22" s="82"/>
    </row>
    <row r="23" spans="1:15" ht="21">
      <c r="A23" s="83">
        <v>8</v>
      </c>
      <c r="B23" s="174" t="s">
        <v>69</v>
      </c>
      <c r="C23" s="174"/>
      <c r="D23" s="174"/>
      <c r="E23" s="174"/>
      <c r="F23" s="174"/>
      <c r="G23" s="84"/>
      <c r="H23" s="83"/>
      <c r="I23" s="84"/>
      <c r="J23" s="83"/>
      <c r="K23" s="84"/>
      <c r="L23" s="83"/>
      <c r="M23" s="84"/>
      <c r="N23" s="82"/>
      <c r="O23" s="82"/>
    </row>
    <row r="24" spans="1:15" ht="21">
      <c r="A24" s="80">
        <v>9</v>
      </c>
      <c r="B24" s="175" t="s">
        <v>70</v>
      </c>
      <c r="C24" s="175"/>
      <c r="D24" s="175"/>
      <c r="E24" s="175"/>
      <c r="F24" s="175"/>
      <c r="G24" s="81"/>
      <c r="H24" s="80"/>
      <c r="I24" s="81"/>
      <c r="J24" s="80"/>
      <c r="K24" s="81"/>
      <c r="L24" s="80"/>
      <c r="M24" s="81"/>
      <c r="N24" s="82"/>
      <c r="O24" s="82"/>
    </row>
    <row r="25" spans="1:15" ht="21">
      <c r="A25" s="80">
        <v>10</v>
      </c>
      <c r="B25" s="175" t="s">
        <v>71</v>
      </c>
      <c r="C25" s="175"/>
      <c r="D25" s="175"/>
      <c r="E25" s="175"/>
      <c r="F25" s="175"/>
      <c r="G25" s="81"/>
      <c r="H25" s="80"/>
      <c r="I25" s="81"/>
      <c r="J25" s="80"/>
      <c r="K25" s="81"/>
      <c r="L25" s="80"/>
      <c r="M25" s="81"/>
      <c r="N25" s="82"/>
      <c r="O25" s="82"/>
    </row>
    <row r="26" spans="1:15" ht="21">
      <c r="A26" s="83">
        <v>11</v>
      </c>
      <c r="B26" s="174" t="s">
        <v>72</v>
      </c>
      <c r="C26" s="174"/>
      <c r="D26" s="174"/>
      <c r="E26" s="174"/>
      <c r="F26" s="174"/>
      <c r="G26" s="84"/>
      <c r="H26" s="83"/>
      <c r="I26" s="84"/>
      <c r="J26" s="83"/>
      <c r="K26" s="84"/>
      <c r="L26" s="83"/>
      <c r="M26" s="84"/>
      <c r="N26" s="82"/>
      <c r="O26" s="82"/>
    </row>
    <row r="27" spans="1:15" ht="21">
      <c r="A27" s="83">
        <v>12</v>
      </c>
      <c r="B27" s="174" t="s">
        <v>73</v>
      </c>
      <c r="C27" s="174"/>
      <c r="D27" s="174"/>
      <c r="E27" s="174"/>
      <c r="F27" s="174"/>
      <c r="G27" s="84"/>
      <c r="H27" s="83"/>
      <c r="I27" s="84"/>
      <c r="J27" s="83"/>
      <c r="K27" s="84"/>
      <c r="L27" s="83"/>
      <c r="M27" s="84"/>
      <c r="N27" s="82"/>
      <c r="O27" s="82"/>
    </row>
    <row r="28" spans="1:15" ht="21">
      <c r="A28" s="80">
        <v>13</v>
      </c>
      <c r="B28" s="175" t="s">
        <v>74</v>
      </c>
      <c r="C28" s="175"/>
      <c r="D28" s="175"/>
      <c r="E28" s="175"/>
      <c r="F28" s="175"/>
      <c r="G28" s="81"/>
      <c r="H28" s="80"/>
      <c r="I28" s="81"/>
      <c r="J28" s="80"/>
      <c r="K28" s="81"/>
      <c r="L28" s="80"/>
      <c r="M28" s="81"/>
      <c r="N28" s="82"/>
      <c r="O28" s="82"/>
    </row>
    <row r="29" spans="1:15" ht="21">
      <c r="A29" s="80">
        <v>14</v>
      </c>
      <c r="B29" s="175" t="s">
        <v>75</v>
      </c>
      <c r="C29" s="175"/>
      <c r="D29" s="175"/>
      <c r="E29" s="175"/>
      <c r="F29" s="175"/>
      <c r="G29" s="81"/>
      <c r="H29" s="80"/>
      <c r="I29" s="81"/>
      <c r="J29" s="80"/>
      <c r="K29" s="81"/>
      <c r="L29" s="80"/>
      <c r="M29" s="81"/>
      <c r="N29" s="82"/>
      <c r="O29" s="82"/>
    </row>
    <row r="30" spans="1:15" ht="21">
      <c r="A30" s="83">
        <v>15</v>
      </c>
      <c r="B30" s="174" t="s">
        <v>76</v>
      </c>
      <c r="C30" s="174"/>
      <c r="D30" s="174"/>
      <c r="E30" s="174"/>
      <c r="F30" s="174"/>
      <c r="G30" s="84"/>
      <c r="H30" s="83"/>
      <c r="I30" s="84"/>
      <c r="J30" s="83"/>
      <c r="K30" s="84"/>
      <c r="L30" s="83"/>
      <c r="M30" s="84"/>
      <c r="N30" s="82"/>
      <c r="O30" s="82"/>
    </row>
    <row r="31" spans="1:15" ht="21">
      <c r="A31" s="83">
        <v>16</v>
      </c>
      <c r="B31" s="174" t="s">
        <v>299</v>
      </c>
      <c r="C31" s="174"/>
      <c r="D31" s="174"/>
      <c r="E31" s="174"/>
      <c r="F31" s="174"/>
      <c r="G31" s="84"/>
      <c r="H31" s="83"/>
      <c r="I31" s="84"/>
      <c r="J31" s="83"/>
      <c r="K31" s="84"/>
      <c r="L31" s="83"/>
      <c r="M31" s="84"/>
      <c r="N31" s="82"/>
      <c r="O31" s="82"/>
    </row>
    <row r="32" spans="1:15" ht="21">
      <c r="A32" s="80">
        <v>17</v>
      </c>
      <c r="B32" s="175" t="s">
        <v>77</v>
      </c>
      <c r="C32" s="175"/>
      <c r="D32" s="175"/>
      <c r="E32" s="175"/>
      <c r="F32" s="175"/>
      <c r="G32" s="81"/>
      <c r="H32" s="80"/>
      <c r="I32" s="81"/>
      <c r="J32" s="80"/>
      <c r="K32" s="81"/>
      <c r="L32" s="80"/>
      <c r="M32" s="81"/>
      <c r="N32" s="82"/>
      <c r="O32" s="82"/>
    </row>
    <row r="33" spans="1:15" ht="21">
      <c r="A33" s="80">
        <v>18</v>
      </c>
      <c r="B33" s="175" t="s">
        <v>78</v>
      </c>
      <c r="C33" s="175"/>
      <c r="D33" s="175"/>
      <c r="E33" s="175"/>
      <c r="F33" s="175"/>
      <c r="G33" s="81"/>
      <c r="H33" s="80"/>
      <c r="I33" s="81"/>
      <c r="J33" s="80"/>
      <c r="K33" s="81"/>
      <c r="L33" s="80"/>
      <c r="M33" s="81"/>
      <c r="N33" s="82"/>
      <c r="O33" s="82"/>
    </row>
    <row r="34" spans="1:15" ht="21">
      <c r="A34" s="83">
        <v>19</v>
      </c>
      <c r="B34" s="174" t="s">
        <v>79</v>
      </c>
      <c r="C34" s="174"/>
      <c r="D34" s="174"/>
      <c r="E34" s="174"/>
      <c r="F34" s="174"/>
      <c r="G34" s="84"/>
      <c r="H34" s="83"/>
      <c r="I34" s="84"/>
      <c r="J34" s="83"/>
      <c r="K34" s="84"/>
      <c r="L34" s="83"/>
      <c r="M34" s="84"/>
      <c r="N34" s="82"/>
      <c r="O34" s="82"/>
    </row>
    <row r="35" spans="1:15" ht="21">
      <c r="A35" s="83">
        <v>20</v>
      </c>
      <c r="B35" s="174" t="s">
        <v>80</v>
      </c>
      <c r="C35" s="174"/>
      <c r="D35" s="174"/>
      <c r="E35" s="174"/>
      <c r="F35" s="174"/>
      <c r="G35" s="84"/>
      <c r="H35" s="83"/>
      <c r="I35" s="84"/>
      <c r="J35" s="83"/>
      <c r="K35" s="84"/>
      <c r="L35" s="83"/>
      <c r="M35" s="84"/>
      <c r="N35" s="82"/>
      <c r="O35" s="82"/>
    </row>
    <row r="36" spans="1:15" ht="19.5" customHeight="1">
      <c r="A36" s="38"/>
      <c r="B36" s="38"/>
      <c r="C36" s="38"/>
      <c r="D36" s="38"/>
      <c r="E36" s="38"/>
      <c r="F36" s="38"/>
      <c r="G36" s="39">
        <f>SUM(G16:G35)</f>
        <v>0</v>
      </c>
      <c r="H36" s="39"/>
      <c r="I36" s="39">
        <f>SUM(I16:I35)</f>
        <v>0</v>
      </c>
      <c r="J36" s="39"/>
      <c r="K36" s="39">
        <f>SUM(K16:K35)</f>
        <v>0</v>
      </c>
      <c r="L36" s="39"/>
      <c r="M36" s="39">
        <f>SUM(M16:M35)</f>
        <v>0</v>
      </c>
      <c r="N36" s="40"/>
      <c r="O36" s="40"/>
    </row>
    <row r="37" spans="1:15" ht="27.75">
      <c r="A37" s="41"/>
      <c r="B37" s="176" t="s">
        <v>21</v>
      </c>
      <c r="C37" s="176"/>
      <c r="D37" s="176"/>
      <c r="E37" s="176"/>
      <c r="F37" s="177"/>
      <c r="G37" s="42">
        <f>G36</f>
        <v>0</v>
      </c>
      <c r="H37" s="43"/>
      <c r="I37" s="42">
        <f>I36*1</f>
        <v>0</v>
      </c>
      <c r="J37" s="43"/>
      <c r="K37" s="42">
        <f>K36</f>
        <v>0</v>
      </c>
      <c r="L37" s="44"/>
      <c r="M37" s="42">
        <f>M36</f>
        <v>0</v>
      </c>
      <c r="N37" s="40"/>
      <c r="O37" s="42">
        <f>G37+I37+K37+M37</f>
        <v>0</v>
      </c>
    </row>
    <row r="38" spans="1:15" ht="15">
      <c r="A38" s="1"/>
      <c r="B38" s="1"/>
      <c r="C38" s="1"/>
      <c r="D38" s="1"/>
      <c r="E38" s="1"/>
      <c r="F38" s="1"/>
      <c r="G38" s="1"/>
      <c r="H38" s="1"/>
      <c r="I38" s="1"/>
      <c r="J38" s="1"/>
      <c r="O38" s="15">
        <v>5</v>
      </c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5">
      <c r="A114" s="1"/>
      <c r="B114" s="1"/>
      <c r="C114" s="1"/>
      <c r="D114" s="1"/>
      <c r="E114" s="1"/>
      <c r="F114" s="1"/>
      <c r="G114" s="1"/>
      <c r="H114" s="1"/>
      <c r="I114" s="1"/>
      <c r="J114" s="1"/>
    </row>
  </sheetData>
  <sheetProtection/>
  <mergeCells count="44">
    <mergeCell ref="B33:F33"/>
    <mergeCell ref="B34:F34"/>
    <mergeCell ref="B35:F35"/>
    <mergeCell ref="B29:F29"/>
    <mergeCell ref="B30:F30"/>
    <mergeCell ref="B31:F31"/>
    <mergeCell ref="B32:F32"/>
    <mergeCell ref="N5:N14"/>
    <mergeCell ref="O5:O14"/>
    <mergeCell ref="P5:P14"/>
    <mergeCell ref="B37:F37"/>
    <mergeCell ref="B16:F16"/>
    <mergeCell ref="B17:F17"/>
    <mergeCell ref="B18:F18"/>
    <mergeCell ref="B19:F19"/>
    <mergeCell ref="B20:F20"/>
    <mergeCell ref="B21:F21"/>
    <mergeCell ref="K5:K14"/>
    <mergeCell ref="L5:L14"/>
    <mergeCell ref="M5:M14"/>
    <mergeCell ref="B22:F22"/>
    <mergeCell ref="A9:F9"/>
    <mergeCell ref="A10:F10"/>
    <mergeCell ref="A11:F11"/>
    <mergeCell ref="A12:F12"/>
    <mergeCell ref="A6:F6"/>
    <mergeCell ref="A7:F7"/>
    <mergeCell ref="B27:F27"/>
    <mergeCell ref="B28:F28"/>
    <mergeCell ref="A13:F13"/>
    <mergeCell ref="A14:F14"/>
    <mergeCell ref="B23:F23"/>
    <mergeCell ref="B24:F24"/>
    <mergeCell ref="B25:F25"/>
    <mergeCell ref="B26:F26"/>
    <mergeCell ref="A8:F8"/>
    <mergeCell ref="A1:J1"/>
    <mergeCell ref="A2:J2"/>
    <mergeCell ref="A4:F4"/>
    <mergeCell ref="A5:F5"/>
    <mergeCell ref="G5:G14"/>
    <mergeCell ref="H5:H14"/>
    <mergeCell ref="I5:I14"/>
    <mergeCell ref="J5:J14"/>
  </mergeCells>
  <printOptions horizontalCentered="1"/>
  <pageMargins left="0.15748031496062992" right="0.15748031496062992" top="0.3937007874015748" bottom="0.1968503937007874" header="0.5118110236220472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4"/>
  <sheetViews>
    <sheetView zoomScalePageLayoutView="0" workbookViewId="0" topLeftCell="A34">
      <selection activeCell="O37" sqref="O37"/>
    </sheetView>
  </sheetViews>
  <sheetFormatPr defaultColWidth="9.140625" defaultRowHeight="12.75"/>
  <cols>
    <col min="1" max="1" width="4.57421875" style="0" customWidth="1"/>
    <col min="2" max="2" width="7.421875" style="0" customWidth="1"/>
    <col min="3" max="3" width="8.140625" style="0" customWidth="1"/>
    <col min="6" max="6" width="28.7109375" style="0" customWidth="1"/>
    <col min="7" max="7" width="5.57421875" style="0" customWidth="1"/>
    <col min="8" max="8" width="1.7109375" style="0" customWidth="1"/>
    <col min="9" max="9" width="5.28125" style="0" customWidth="1"/>
    <col min="10" max="10" width="1.7109375" style="0" customWidth="1"/>
    <col min="11" max="11" width="5.28125" style="0" customWidth="1"/>
    <col min="12" max="12" width="1.7109375" style="0" customWidth="1"/>
    <col min="13" max="13" width="5.7109375" style="0" customWidth="1"/>
    <col min="14" max="14" width="1.7109375" style="0" customWidth="1"/>
    <col min="15" max="15" width="6.57421875" style="0" customWidth="1"/>
  </cols>
  <sheetData>
    <row r="1" spans="1:15" ht="28.5" customHeight="1">
      <c r="A1" s="165" t="s">
        <v>26</v>
      </c>
      <c r="B1" s="165"/>
      <c r="C1" s="165"/>
      <c r="D1" s="165"/>
      <c r="E1" s="165"/>
      <c r="F1" s="165"/>
      <c r="G1" s="165"/>
      <c r="H1" s="165"/>
      <c r="I1" s="165"/>
      <c r="J1" s="165"/>
      <c r="K1" s="5"/>
      <c r="L1" s="5"/>
      <c r="M1" s="5"/>
      <c r="N1" s="5"/>
      <c r="O1" s="5"/>
    </row>
    <row r="2" spans="1:15" ht="29.25" customHeight="1">
      <c r="A2" s="165" t="s">
        <v>27</v>
      </c>
      <c r="B2" s="165"/>
      <c r="C2" s="165"/>
      <c r="D2" s="165"/>
      <c r="E2" s="165"/>
      <c r="F2" s="165"/>
      <c r="G2" s="165"/>
      <c r="H2" s="165"/>
      <c r="I2" s="165"/>
      <c r="J2" s="165"/>
      <c r="K2" s="5"/>
      <c r="L2" s="5"/>
      <c r="M2" s="5"/>
      <c r="N2" s="5"/>
      <c r="O2" s="5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7.75">
      <c r="A4" s="166" t="s">
        <v>2</v>
      </c>
      <c r="B4" s="166"/>
      <c r="C4" s="166"/>
      <c r="D4" s="166"/>
      <c r="E4" s="166"/>
      <c r="F4" s="166"/>
      <c r="G4" s="1"/>
      <c r="H4" s="1"/>
      <c r="I4" s="1"/>
      <c r="J4" s="1"/>
    </row>
    <row r="5" spans="1:16" ht="21.75">
      <c r="A5" s="167" t="s">
        <v>8</v>
      </c>
      <c r="B5" s="168"/>
      <c r="C5" s="168"/>
      <c r="D5" s="168"/>
      <c r="E5" s="168"/>
      <c r="F5" s="169"/>
      <c r="G5" s="170" t="s">
        <v>4</v>
      </c>
      <c r="H5" s="154"/>
      <c r="I5" s="154" t="s">
        <v>5</v>
      </c>
      <c r="J5" s="154"/>
      <c r="K5" s="154" t="s">
        <v>6</v>
      </c>
      <c r="L5" s="158"/>
      <c r="M5" s="154" t="s">
        <v>7</v>
      </c>
      <c r="N5" s="154"/>
      <c r="O5" s="154"/>
      <c r="P5" s="154"/>
    </row>
    <row r="6" spans="1:16" ht="21.75">
      <c r="A6" s="151" t="s">
        <v>9</v>
      </c>
      <c r="B6" s="152"/>
      <c r="C6" s="152"/>
      <c r="D6" s="152"/>
      <c r="E6" s="152"/>
      <c r="F6" s="153"/>
      <c r="G6" s="170"/>
      <c r="H6" s="155"/>
      <c r="I6" s="155"/>
      <c r="J6" s="155"/>
      <c r="K6" s="155"/>
      <c r="L6" s="158"/>
      <c r="M6" s="155"/>
      <c r="N6" s="155"/>
      <c r="O6" s="155"/>
      <c r="P6" s="155"/>
    </row>
    <row r="7" spans="1:16" ht="21.75">
      <c r="A7" s="151" t="s">
        <v>10</v>
      </c>
      <c r="B7" s="152"/>
      <c r="C7" s="152"/>
      <c r="D7" s="152"/>
      <c r="E7" s="152"/>
      <c r="F7" s="153"/>
      <c r="G7" s="170"/>
      <c r="H7" s="155"/>
      <c r="I7" s="155"/>
      <c r="J7" s="155"/>
      <c r="K7" s="155"/>
      <c r="L7" s="158"/>
      <c r="M7" s="155"/>
      <c r="N7" s="155"/>
      <c r="O7" s="155"/>
      <c r="P7" s="155"/>
    </row>
    <row r="8" spans="1:16" ht="21.75">
      <c r="A8" s="159" t="s">
        <v>310</v>
      </c>
      <c r="B8" s="152"/>
      <c r="C8" s="152"/>
      <c r="D8" s="152"/>
      <c r="E8" s="152"/>
      <c r="F8" s="153"/>
      <c r="G8" s="170"/>
      <c r="H8" s="155"/>
      <c r="I8" s="155"/>
      <c r="J8" s="155"/>
      <c r="K8" s="155"/>
      <c r="L8" s="158"/>
      <c r="M8" s="155"/>
      <c r="N8" s="155"/>
      <c r="O8" s="155"/>
      <c r="P8" s="155"/>
    </row>
    <row r="9" spans="1:16" ht="21.75">
      <c r="A9" s="159" t="s">
        <v>18</v>
      </c>
      <c r="B9" s="152"/>
      <c r="C9" s="152"/>
      <c r="D9" s="152"/>
      <c r="E9" s="152"/>
      <c r="F9" s="153"/>
      <c r="G9" s="170"/>
      <c r="H9" s="155"/>
      <c r="I9" s="155"/>
      <c r="J9" s="155"/>
      <c r="K9" s="155"/>
      <c r="L9" s="158"/>
      <c r="M9" s="155"/>
      <c r="N9" s="155"/>
      <c r="O9" s="155"/>
      <c r="P9" s="155"/>
    </row>
    <row r="10" spans="1:16" ht="21.75">
      <c r="A10" s="161" t="s">
        <v>14</v>
      </c>
      <c r="B10" s="162"/>
      <c r="C10" s="162"/>
      <c r="D10" s="162"/>
      <c r="E10" s="162"/>
      <c r="F10" s="163"/>
      <c r="G10" s="170"/>
      <c r="H10" s="155"/>
      <c r="I10" s="155"/>
      <c r="J10" s="155"/>
      <c r="K10" s="155"/>
      <c r="L10" s="158"/>
      <c r="M10" s="155"/>
      <c r="N10" s="155"/>
      <c r="O10" s="155"/>
      <c r="P10" s="155"/>
    </row>
    <row r="11" spans="1:16" ht="21.75">
      <c r="A11" s="159" t="s">
        <v>19</v>
      </c>
      <c r="B11" s="152"/>
      <c r="C11" s="152"/>
      <c r="D11" s="152"/>
      <c r="E11" s="152"/>
      <c r="F11" s="153"/>
      <c r="G11" s="170"/>
      <c r="H11" s="155"/>
      <c r="I11" s="155"/>
      <c r="J11" s="155"/>
      <c r="K11" s="155"/>
      <c r="L11" s="158"/>
      <c r="M11" s="155"/>
      <c r="N11" s="155"/>
      <c r="O11" s="155"/>
      <c r="P11" s="155"/>
    </row>
    <row r="12" spans="1:16" ht="21.75">
      <c r="A12" s="151" t="s">
        <v>309</v>
      </c>
      <c r="B12" s="152"/>
      <c r="C12" s="152"/>
      <c r="D12" s="152"/>
      <c r="E12" s="152"/>
      <c r="F12" s="153"/>
      <c r="G12" s="170"/>
      <c r="H12" s="155"/>
      <c r="I12" s="155"/>
      <c r="J12" s="155"/>
      <c r="K12" s="155"/>
      <c r="L12" s="158"/>
      <c r="M12" s="155"/>
      <c r="N12" s="155"/>
      <c r="O12" s="155"/>
      <c r="P12" s="155"/>
    </row>
    <row r="13" spans="1:16" ht="21.75">
      <c r="A13" s="159" t="s">
        <v>17</v>
      </c>
      <c r="B13" s="152"/>
      <c r="C13" s="152"/>
      <c r="D13" s="152"/>
      <c r="E13" s="152"/>
      <c r="F13" s="153"/>
      <c r="G13" s="170"/>
      <c r="H13" s="155"/>
      <c r="I13" s="155"/>
      <c r="J13" s="155"/>
      <c r="K13" s="155"/>
      <c r="L13" s="158"/>
      <c r="M13" s="155"/>
      <c r="N13" s="155"/>
      <c r="O13" s="155"/>
      <c r="P13" s="155"/>
    </row>
    <row r="14" spans="1:16" ht="21.75">
      <c r="A14" s="171" t="s">
        <v>15</v>
      </c>
      <c r="B14" s="172"/>
      <c r="C14" s="172"/>
      <c r="D14" s="172"/>
      <c r="E14" s="172"/>
      <c r="F14" s="173"/>
      <c r="G14" s="170"/>
      <c r="H14" s="155"/>
      <c r="I14" s="155"/>
      <c r="J14" s="155"/>
      <c r="K14" s="155"/>
      <c r="L14" s="158"/>
      <c r="M14" s="155"/>
      <c r="N14" s="155"/>
      <c r="O14" s="155"/>
      <c r="P14" s="155"/>
    </row>
    <row r="15" spans="1:10" ht="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5" ht="21">
      <c r="A16" s="80">
        <v>1</v>
      </c>
      <c r="B16" s="175" t="s">
        <v>81</v>
      </c>
      <c r="C16" s="175"/>
      <c r="D16" s="175"/>
      <c r="E16" s="175"/>
      <c r="F16" s="175"/>
      <c r="G16" s="81"/>
      <c r="H16" s="80"/>
      <c r="I16" s="81"/>
      <c r="J16" s="80"/>
      <c r="K16" s="81"/>
      <c r="L16" s="80"/>
      <c r="M16" s="81"/>
      <c r="N16" s="82"/>
      <c r="O16" s="82"/>
    </row>
    <row r="17" spans="1:15" ht="21">
      <c r="A17" s="80">
        <v>2</v>
      </c>
      <c r="B17" s="175" t="s">
        <v>82</v>
      </c>
      <c r="C17" s="175"/>
      <c r="D17" s="175"/>
      <c r="E17" s="175"/>
      <c r="F17" s="175"/>
      <c r="G17" s="81"/>
      <c r="H17" s="80"/>
      <c r="I17" s="81"/>
      <c r="J17" s="80"/>
      <c r="K17" s="81"/>
      <c r="L17" s="80"/>
      <c r="M17" s="81"/>
      <c r="N17" s="82"/>
      <c r="O17" s="82"/>
    </row>
    <row r="18" spans="1:15" ht="21">
      <c r="A18" s="83">
        <v>3</v>
      </c>
      <c r="B18" s="174" t="s">
        <v>100</v>
      </c>
      <c r="C18" s="174"/>
      <c r="D18" s="174"/>
      <c r="E18" s="174"/>
      <c r="F18" s="174"/>
      <c r="G18" s="84"/>
      <c r="H18" s="83"/>
      <c r="I18" s="84"/>
      <c r="J18" s="83"/>
      <c r="K18" s="85"/>
      <c r="L18" s="83"/>
      <c r="M18" s="84"/>
      <c r="N18" s="82"/>
      <c r="O18" s="82"/>
    </row>
    <row r="19" spans="1:15" ht="21">
      <c r="A19" s="83">
        <v>4</v>
      </c>
      <c r="B19" s="174" t="s">
        <v>83</v>
      </c>
      <c r="C19" s="174"/>
      <c r="D19" s="174"/>
      <c r="E19" s="174"/>
      <c r="F19" s="174"/>
      <c r="G19" s="84"/>
      <c r="H19" s="83"/>
      <c r="I19" s="84"/>
      <c r="J19" s="83"/>
      <c r="K19" s="85"/>
      <c r="L19" s="83"/>
      <c r="M19" s="84"/>
      <c r="N19" s="82"/>
      <c r="O19" s="82"/>
    </row>
    <row r="20" spans="1:15" ht="21">
      <c r="A20" s="80">
        <v>5</v>
      </c>
      <c r="B20" s="175" t="s">
        <v>84</v>
      </c>
      <c r="C20" s="175"/>
      <c r="D20" s="175"/>
      <c r="E20" s="175"/>
      <c r="F20" s="175"/>
      <c r="G20" s="81"/>
      <c r="H20" s="80"/>
      <c r="I20" s="81"/>
      <c r="J20" s="80"/>
      <c r="K20" s="81"/>
      <c r="L20" s="80"/>
      <c r="M20" s="81"/>
      <c r="N20" s="82"/>
      <c r="O20" s="82"/>
    </row>
    <row r="21" spans="1:15" ht="21">
      <c r="A21" s="80">
        <v>6</v>
      </c>
      <c r="B21" s="175" t="s">
        <v>85</v>
      </c>
      <c r="C21" s="175"/>
      <c r="D21" s="175"/>
      <c r="E21" s="175"/>
      <c r="F21" s="175"/>
      <c r="G21" s="81"/>
      <c r="H21" s="80"/>
      <c r="I21" s="81"/>
      <c r="J21" s="80"/>
      <c r="K21" s="81"/>
      <c r="L21" s="80"/>
      <c r="M21" s="81"/>
      <c r="N21" s="82"/>
      <c r="O21" s="82"/>
    </row>
    <row r="22" spans="1:15" ht="21">
      <c r="A22" s="83">
        <v>7</v>
      </c>
      <c r="B22" s="174" t="s">
        <v>86</v>
      </c>
      <c r="C22" s="174"/>
      <c r="D22" s="174"/>
      <c r="E22" s="174"/>
      <c r="F22" s="174"/>
      <c r="G22" s="84"/>
      <c r="H22" s="83"/>
      <c r="I22" s="84"/>
      <c r="J22" s="83"/>
      <c r="K22" s="85"/>
      <c r="L22" s="83"/>
      <c r="M22" s="84"/>
      <c r="N22" s="82"/>
      <c r="O22" s="82"/>
    </row>
    <row r="23" spans="1:15" ht="21">
      <c r="A23" s="83">
        <v>8</v>
      </c>
      <c r="B23" s="174" t="s">
        <v>87</v>
      </c>
      <c r="C23" s="174"/>
      <c r="D23" s="174"/>
      <c r="E23" s="174"/>
      <c r="F23" s="174"/>
      <c r="G23" s="84"/>
      <c r="H23" s="83"/>
      <c r="I23" s="84"/>
      <c r="J23" s="83"/>
      <c r="K23" s="85"/>
      <c r="L23" s="83"/>
      <c r="M23" s="84"/>
      <c r="N23" s="82"/>
      <c r="O23" s="82"/>
    </row>
    <row r="24" spans="1:15" ht="21">
      <c r="A24" s="80">
        <v>9</v>
      </c>
      <c r="B24" s="175" t="s">
        <v>88</v>
      </c>
      <c r="C24" s="175"/>
      <c r="D24" s="175"/>
      <c r="E24" s="175"/>
      <c r="F24" s="175"/>
      <c r="G24" s="81"/>
      <c r="H24" s="80"/>
      <c r="I24" s="81"/>
      <c r="J24" s="80"/>
      <c r="K24" s="81"/>
      <c r="L24" s="80"/>
      <c r="M24" s="81"/>
      <c r="N24" s="82"/>
      <c r="O24" s="82"/>
    </row>
    <row r="25" spans="1:15" ht="21">
      <c r="A25" s="80">
        <v>10</v>
      </c>
      <c r="B25" s="175" t="s">
        <v>89</v>
      </c>
      <c r="C25" s="175"/>
      <c r="D25" s="175"/>
      <c r="E25" s="175"/>
      <c r="F25" s="175"/>
      <c r="G25" s="81"/>
      <c r="H25" s="80"/>
      <c r="I25" s="81"/>
      <c r="J25" s="80"/>
      <c r="K25" s="81"/>
      <c r="L25" s="80"/>
      <c r="M25" s="81"/>
      <c r="N25" s="82"/>
      <c r="O25" s="82"/>
    </row>
    <row r="26" spans="1:15" ht="21">
      <c r="A26" s="83">
        <v>11</v>
      </c>
      <c r="B26" s="174" t="s">
        <v>90</v>
      </c>
      <c r="C26" s="174"/>
      <c r="D26" s="174"/>
      <c r="E26" s="174"/>
      <c r="F26" s="174"/>
      <c r="G26" s="84"/>
      <c r="H26" s="83"/>
      <c r="I26" s="84"/>
      <c r="J26" s="83"/>
      <c r="K26" s="85"/>
      <c r="L26" s="83"/>
      <c r="M26" s="84"/>
      <c r="N26" s="82"/>
      <c r="O26" s="82"/>
    </row>
    <row r="27" spans="1:15" ht="21">
      <c r="A27" s="83">
        <v>12</v>
      </c>
      <c r="B27" s="174" t="s">
        <v>91</v>
      </c>
      <c r="C27" s="174"/>
      <c r="D27" s="174"/>
      <c r="E27" s="174"/>
      <c r="F27" s="174"/>
      <c r="G27" s="84"/>
      <c r="H27" s="83"/>
      <c r="I27" s="84"/>
      <c r="J27" s="83"/>
      <c r="K27" s="85"/>
      <c r="L27" s="83"/>
      <c r="M27" s="84"/>
      <c r="N27" s="82"/>
      <c r="O27" s="82"/>
    </row>
    <row r="28" spans="1:15" ht="21">
      <c r="A28" s="80">
        <v>13</v>
      </c>
      <c r="B28" s="175" t="s">
        <v>92</v>
      </c>
      <c r="C28" s="175"/>
      <c r="D28" s="175"/>
      <c r="E28" s="175"/>
      <c r="F28" s="175"/>
      <c r="G28" s="81"/>
      <c r="H28" s="80"/>
      <c r="I28" s="81"/>
      <c r="J28" s="80"/>
      <c r="K28" s="81"/>
      <c r="L28" s="80"/>
      <c r="M28" s="81"/>
      <c r="N28" s="82"/>
      <c r="O28" s="82"/>
    </row>
    <row r="29" spans="1:15" ht="21">
      <c r="A29" s="80">
        <v>14</v>
      </c>
      <c r="B29" s="175" t="s">
        <v>93</v>
      </c>
      <c r="C29" s="175"/>
      <c r="D29" s="175"/>
      <c r="E29" s="175"/>
      <c r="F29" s="175"/>
      <c r="G29" s="81"/>
      <c r="H29" s="80"/>
      <c r="I29" s="81"/>
      <c r="J29" s="80"/>
      <c r="K29" s="81"/>
      <c r="L29" s="80"/>
      <c r="M29" s="81"/>
      <c r="N29" s="82"/>
      <c r="O29" s="82"/>
    </row>
    <row r="30" spans="1:15" ht="21">
      <c r="A30" s="83">
        <v>15</v>
      </c>
      <c r="B30" s="174" t="s">
        <v>94</v>
      </c>
      <c r="C30" s="174"/>
      <c r="D30" s="174"/>
      <c r="E30" s="174"/>
      <c r="F30" s="174"/>
      <c r="G30" s="84"/>
      <c r="H30" s="83"/>
      <c r="I30" s="84"/>
      <c r="J30" s="83"/>
      <c r="K30" s="85"/>
      <c r="L30" s="83"/>
      <c r="M30" s="84"/>
      <c r="N30" s="82"/>
      <c r="O30" s="82"/>
    </row>
    <row r="31" spans="1:15" ht="21">
      <c r="A31" s="83">
        <v>16</v>
      </c>
      <c r="B31" s="174" t="s">
        <v>95</v>
      </c>
      <c r="C31" s="174"/>
      <c r="D31" s="174"/>
      <c r="E31" s="174"/>
      <c r="F31" s="174"/>
      <c r="G31" s="84"/>
      <c r="H31" s="83"/>
      <c r="I31" s="84"/>
      <c r="J31" s="83"/>
      <c r="K31" s="85"/>
      <c r="L31" s="83"/>
      <c r="M31" s="84"/>
      <c r="N31" s="82"/>
      <c r="O31" s="82"/>
    </row>
    <row r="32" spans="1:15" ht="21">
      <c r="A32" s="80">
        <v>17</v>
      </c>
      <c r="B32" s="175" t="s">
        <v>96</v>
      </c>
      <c r="C32" s="175"/>
      <c r="D32" s="175"/>
      <c r="E32" s="175"/>
      <c r="F32" s="175"/>
      <c r="G32" s="81"/>
      <c r="H32" s="80"/>
      <c r="I32" s="81"/>
      <c r="J32" s="80"/>
      <c r="K32" s="81"/>
      <c r="L32" s="80"/>
      <c r="M32" s="81"/>
      <c r="N32" s="82"/>
      <c r="O32" s="82"/>
    </row>
    <row r="33" spans="1:15" ht="21">
      <c r="A33" s="80">
        <v>18</v>
      </c>
      <c r="B33" s="175" t="s">
        <v>97</v>
      </c>
      <c r="C33" s="175"/>
      <c r="D33" s="175"/>
      <c r="E33" s="175"/>
      <c r="F33" s="175"/>
      <c r="G33" s="81"/>
      <c r="H33" s="80"/>
      <c r="I33" s="81"/>
      <c r="J33" s="80"/>
      <c r="K33" s="81"/>
      <c r="L33" s="80"/>
      <c r="M33" s="81"/>
      <c r="N33" s="82"/>
      <c r="O33" s="82"/>
    </row>
    <row r="34" spans="1:15" ht="21">
      <c r="A34" s="83">
        <v>17</v>
      </c>
      <c r="B34" s="174" t="s">
        <v>98</v>
      </c>
      <c r="C34" s="174"/>
      <c r="D34" s="174"/>
      <c r="E34" s="174"/>
      <c r="F34" s="174"/>
      <c r="G34" s="84"/>
      <c r="H34" s="83"/>
      <c r="I34" s="84"/>
      <c r="J34" s="83"/>
      <c r="K34" s="85"/>
      <c r="L34" s="83"/>
      <c r="M34" s="84"/>
      <c r="N34" s="82"/>
      <c r="O34" s="82"/>
    </row>
    <row r="35" spans="1:15" ht="21">
      <c r="A35" s="83">
        <v>20</v>
      </c>
      <c r="B35" s="174" t="s">
        <v>99</v>
      </c>
      <c r="C35" s="174"/>
      <c r="D35" s="174"/>
      <c r="E35" s="174"/>
      <c r="F35" s="174"/>
      <c r="G35" s="84"/>
      <c r="H35" s="83"/>
      <c r="I35" s="84"/>
      <c r="J35" s="83"/>
      <c r="K35" s="85"/>
      <c r="L35" s="83"/>
      <c r="M35" s="84"/>
      <c r="N35" s="82"/>
      <c r="O35" s="82"/>
    </row>
    <row r="36" spans="1:15" ht="19.5" customHeight="1">
      <c r="A36" s="38"/>
      <c r="B36" s="38"/>
      <c r="C36" s="38"/>
      <c r="D36" s="38"/>
      <c r="E36" s="38"/>
      <c r="F36" s="38"/>
      <c r="G36" s="39">
        <f>SUM(G16:G35)</f>
        <v>0</v>
      </c>
      <c r="H36" s="39"/>
      <c r="I36" s="39">
        <f>SUM(I16:I35)</f>
        <v>0</v>
      </c>
      <c r="J36" s="39"/>
      <c r="K36" s="39">
        <f>SUM(K16:K35)</f>
        <v>0</v>
      </c>
      <c r="L36" s="39"/>
      <c r="M36" s="39">
        <f>SUM(M16:M35)</f>
        <v>0</v>
      </c>
      <c r="N36" s="40"/>
      <c r="O36" s="40"/>
    </row>
    <row r="37" spans="1:15" ht="27.75">
      <c r="A37" s="41"/>
      <c r="B37" s="176" t="s">
        <v>22</v>
      </c>
      <c r="C37" s="176"/>
      <c r="D37" s="176"/>
      <c r="E37" s="176"/>
      <c r="F37" s="177"/>
      <c r="G37" s="42">
        <f>G36</f>
        <v>0</v>
      </c>
      <c r="H37" s="43"/>
      <c r="I37" s="42">
        <f>I36*1</f>
        <v>0</v>
      </c>
      <c r="J37" s="43"/>
      <c r="K37" s="42">
        <f>K36*2</f>
        <v>0</v>
      </c>
      <c r="L37" s="44"/>
      <c r="M37" s="42">
        <f>M36*3</f>
        <v>0</v>
      </c>
      <c r="N37" s="40"/>
      <c r="O37" s="42">
        <f>G37+I37+K37+M37</f>
        <v>0</v>
      </c>
    </row>
    <row r="38" spans="1:15" ht="15">
      <c r="A38" s="1"/>
      <c r="B38" s="1"/>
      <c r="C38" s="1"/>
      <c r="D38" s="1"/>
      <c r="E38" s="1"/>
      <c r="F38" s="1"/>
      <c r="G38" s="1"/>
      <c r="H38" s="1"/>
      <c r="I38" s="1"/>
      <c r="J38" s="1"/>
      <c r="O38" s="15">
        <v>6</v>
      </c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5">
      <c r="A114" s="1"/>
      <c r="B114" s="1"/>
      <c r="C114" s="1"/>
      <c r="D114" s="1"/>
      <c r="E114" s="1"/>
      <c r="F114" s="1"/>
      <c r="G114" s="1"/>
      <c r="H114" s="1"/>
      <c r="I114" s="1"/>
      <c r="J114" s="1"/>
    </row>
  </sheetData>
  <sheetProtection/>
  <mergeCells count="44">
    <mergeCell ref="A8:F8"/>
    <mergeCell ref="A1:J1"/>
    <mergeCell ref="A2:J2"/>
    <mergeCell ref="A4:F4"/>
    <mergeCell ref="A5:F5"/>
    <mergeCell ref="G5:G14"/>
    <mergeCell ref="H5:H14"/>
    <mergeCell ref="I5:I14"/>
    <mergeCell ref="J5:J14"/>
    <mergeCell ref="B27:F27"/>
    <mergeCell ref="B28:F28"/>
    <mergeCell ref="A13:F13"/>
    <mergeCell ref="A14:F14"/>
    <mergeCell ref="B23:F23"/>
    <mergeCell ref="B24:F24"/>
    <mergeCell ref="B25:F25"/>
    <mergeCell ref="B26:F26"/>
    <mergeCell ref="K5:K14"/>
    <mergeCell ref="L5:L14"/>
    <mergeCell ref="M5:M14"/>
    <mergeCell ref="B22:F22"/>
    <mergeCell ref="A9:F9"/>
    <mergeCell ref="A10:F10"/>
    <mergeCell ref="A11:F11"/>
    <mergeCell ref="A12:F12"/>
    <mergeCell ref="A6:F6"/>
    <mergeCell ref="A7:F7"/>
    <mergeCell ref="N5:N14"/>
    <mergeCell ref="O5:O14"/>
    <mergeCell ref="P5:P14"/>
    <mergeCell ref="B37:F37"/>
    <mergeCell ref="B16:F16"/>
    <mergeCell ref="B17:F17"/>
    <mergeCell ref="B18:F18"/>
    <mergeCell ref="B19:F19"/>
    <mergeCell ref="B20:F20"/>
    <mergeCell ref="B21:F21"/>
    <mergeCell ref="B33:F33"/>
    <mergeCell ref="B34:F34"/>
    <mergeCell ref="B35:F35"/>
    <mergeCell ref="B29:F29"/>
    <mergeCell ref="B30:F30"/>
    <mergeCell ref="B31:F31"/>
    <mergeCell ref="B32:F32"/>
  </mergeCells>
  <printOptions horizontalCentered="1"/>
  <pageMargins left="0.1968503937007874" right="0.1968503937007874" top="0.3937007874015748" bottom="0.1968503937007874" header="0.5118110236220472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4"/>
  <sheetViews>
    <sheetView zoomScalePageLayoutView="0" workbookViewId="0" topLeftCell="A31">
      <selection activeCell="F48" sqref="F48"/>
    </sheetView>
  </sheetViews>
  <sheetFormatPr defaultColWidth="9.140625" defaultRowHeight="12.75"/>
  <cols>
    <col min="1" max="1" width="4.57421875" style="0" customWidth="1"/>
    <col min="6" max="6" width="20.57421875" style="0" customWidth="1"/>
    <col min="7" max="7" width="5.57421875" style="0" customWidth="1"/>
    <col min="8" max="8" width="1.57421875" style="0" customWidth="1"/>
    <col min="9" max="9" width="5.28125" style="0" customWidth="1"/>
    <col min="10" max="10" width="1.57421875" style="0" customWidth="1"/>
    <col min="11" max="11" width="5.28125" style="0" customWidth="1"/>
    <col min="12" max="12" width="1.57421875" style="0" customWidth="1"/>
    <col min="13" max="13" width="5.7109375" style="0" customWidth="1"/>
    <col min="14" max="14" width="1.421875" style="0" customWidth="1"/>
    <col min="15" max="15" width="6.57421875" style="0" customWidth="1"/>
  </cols>
  <sheetData>
    <row r="1" spans="1:15" ht="28.5" customHeight="1">
      <c r="A1" s="165" t="s">
        <v>28</v>
      </c>
      <c r="B1" s="165"/>
      <c r="C1" s="165"/>
      <c r="D1" s="165"/>
      <c r="E1" s="165"/>
      <c r="F1" s="165"/>
      <c r="G1" s="165"/>
      <c r="H1" s="165"/>
      <c r="I1" s="165"/>
      <c r="J1" s="165"/>
      <c r="K1" s="5"/>
      <c r="L1" s="5"/>
      <c r="M1" s="5"/>
      <c r="N1" s="5"/>
      <c r="O1" s="5"/>
    </row>
    <row r="2" spans="1:15" ht="29.25" customHeight="1">
      <c r="A2" s="165" t="s">
        <v>29</v>
      </c>
      <c r="B2" s="165"/>
      <c r="C2" s="165"/>
      <c r="D2" s="165"/>
      <c r="E2" s="165"/>
      <c r="F2" s="165"/>
      <c r="G2" s="165"/>
      <c r="H2" s="165"/>
      <c r="I2" s="165"/>
      <c r="J2" s="165"/>
      <c r="K2" s="5"/>
      <c r="L2" s="5"/>
      <c r="M2" s="5"/>
      <c r="N2" s="5"/>
      <c r="O2" s="5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7.75">
      <c r="A4" s="166" t="s">
        <v>2</v>
      </c>
      <c r="B4" s="166"/>
      <c r="C4" s="166"/>
      <c r="D4" s="166"/>
      <c r="E4" s="166"/>
      <c r="F4" s="166"/>
      <c r="G4" s="1"/>
      <c r="H4" s="1"/>
      <c r="I4" s="1"/>
      <c r="J4" s="1"/>
    </row>
    <row r="5" spans="1:16" ht="21.75">
      <c r="A5" s="167" t="s">
        <v>8</v>
      </c>
      <c r="B5" s="168"/>
      <c r="C5" s="168"/>
      <c r="D5" s="168"/>
      <c r="E5" s="168"/>
      <c r="F5" s="169"/>
      <c r="G5" s="170" t="s">
        <v>4</v>
      </c>
      <c r="H5" s="154"/>
      <c r="I5" s="154" t="s">
        <v>5</v>
      </c>
      <c r="J5" s="154"/>
      <c r="K5" s="154" t="s">
        <v>6</v>
      </c>
      <c r="L5" s="158"/>
      <c r="M5" s="154" t="s">
        <v>7</v>
      </c>
      <c r="N5" s="154"/>
      <c r="O5" s="154"/>
      <c r="P5" s="154"/>
    </row>
    <row r="6" spans="1:16" ht="21.75">
      <c r="A6" s="151" t="s">
        <v>9</v>
      </c>
      <c r="B6" s="152"/>
      <c r="C6" s="152"/>
      <c r="D6" s="152"/>
      <c r="E6" s="152"/>
      <c r="F6" s="153"/>
      <c r="G6" s="170"/>
      <c r="H6" s="155"/>
      <c r="I6" s="155"/>
      <c r="J6" s="155"/>
      <c r="K6" s="155"/>
      <c r="L6" s="158"/>
      <c r="M6" s="155"/>
      <c r="N6" s="155"/>
      <c r="O6" s="155"/>
      <c r="P6" s="155"/>
    </row>
    <row r="7" spans="1:16" ht="21.75">
      <c r="A7" s="151" t="s">
        <v>10</v>
      </c>
      <c r="B7" s="152"/>
      <c r="C7" s="152"/>
      <c r="D7" s="152"/>
      <c r="E7" s="152"/>
      <c r="F7" s="153"/>
      <c r="G7" s="170"/>
      <c r="H7" s="155"/>
      <c r="I7" s="155"/>
      <c r="J7" s="155"/>
      <c r="K7" s="155"/>
      <c r="L7" s="158"/>
      <c r="M7" s="155"/>
      <c r="N7" s="155"/>
      <c r="O7" s="155"/>
      <c r="P7" s="155"/>
    </row>
    <row r="8" spans="1:16" ht="21.75">
      <c r="A8" s="159" t="s">
        <v>310</v>
      </c>
      <c r="B8" s="152"/>
      <c r="C8" s="152"/>
      <c r="D8" s="152"/>
      <c r="E8" s="152"/>
      <c r="F8" s="153"/>
      <c r="G8" s="170"/>
      <c r="H8" s="155"/>
      <c r="I8" s="155"/>
      <c r="J8" s="155"/>
      <c r="K8" s="155"/>
      <c r="L8" s="158"/>
      <c r="M8" s="155"/>
      <c r="N8" s="155"/>
      <c r="O8" s="155"/>
      <c r="P8" s="155"/>
    </row>
    <row r="9" spans="1:16" ht="21.75">
      <c r="A9" s="159" t="s">
        <v>18</v>
      </c>
      <c r="B9" s="152"/>
      <c r="C9" s="152"/>
      <c r="D9" s="152"/>
      <c r="E9" s="152"/>
      <c r="F9" s="153"/>
      <c r="G9" s="170"/>
      <c r="H9" s="155"/>
      <c r="I9" s="155"/>
      <c r="J9" s="155"/>
      <c r="K9" s="155"/>
      <c r="L9" s="158"/>
      <c r="M9" s="155"/>
      <c r="N9" s="155"/>
      <c r="O9" s="155"/>
      <c r="P9" s="155"/>
    </row>
    <row r="10" spans="1:16" ht="21.75">
      <c r="A10" s="161" t="s">
        <v>14</v>
      </c>
      <c r="B10" s="162"/>
      <c r="C10" s="162"/>
      <c r="D10" s="162"/>
      <c r="E10" s="162"/>
      <c r="F10" s="163"/>
      <c r="G10" s="170"/>
      <c r="H10" s="155"/>
      <c r="I10" s="155"/>
      <c r="J10" s="155"/>
      <c r="K10" s="155"/>
      <c r="L10" s="158"/>
      <c r="M10" s="155"/>
      <c r="N10" s="155"/>
      <c r="O10" s="155"/>
      <c r="P10" s="155"/>
    </row>
    <row r="11" spans="1:16" ht="21.75">
      <c r="A11" s="159" t="s">
        <v>19</v>
      </c>
      <c r="B11" s="152"/>
      <c r="C11" s="152"/>
      <c r="D11" s="152"/>
      <c r="E11" s="152"/>
      <c r="F11" s="153"/>
      <c r="G11" s="170"/>
      <c r="H11" s="155"/>
      <c r="I11" s="155"/>
      <c r="J11" s="155"/>
      <c r="K11" s="155"/>
      <c r="L11" s="158"/>
      <c r="M11" s="155"/>
      <c r="N11" s="155"/>
      <c r="O11" s="155"/>
      <c r="P11" s="155"/>
    </row>
    <row r="12" spans="1:16" ht="21.75">
      <c r="A12" s="151" t="s">
        <v>309</v>
      </c>
      <c r="B12" s="152"/>
      <c r="C12" s="152"/>
      <c r="D12" s="152"/>
      <c r="E12" s="152"/>
      <c r="F12" s="153"/>
      <c r="G12" s="170"/>
      <c r="H12" s="155"/>
      <c r="I12" s="155"/>
      <c r="J12" s="155"/>
      <c r="K12" s="155"/>
      <c r="L12" s="158"/>
      <c r="M12" s="155"/>
      <c r="N12" s="155"/>
      <c r="O12" s="155"/>
      <c r="P12" s="155"/>
    </row>
    <row r="13" spans="1:16" ht="21.75">
      <c r="A13" s="159" t="s">
        <v>17</v>
      </c>
      <c r="B13" s="152"/>
      <c r="C13" s="152"/>
      <c r="D13" s="152"/>
      <c r="E13" s="152"/>
      <c r="F13" s="153"/>
      <c r="G13" s="170"/>
      <c r="H13" s="155"/>
      <c r="I13" s="155"/>
      <c r="J13" s="155"/>
      <c r="K13" s="155"/>
      <c r="L13" s="158"/>
      <c r="M13" s="155"/>
      <c r="N13" s="155"/>
      <c r="O13" s="155"/>
      <c r="P13" s="155"/>
    </row>
    <row r="14" spans="1:16" ht="21.75">
      <c r="A14" s="171" t="s">
        <v>15</v>
      </c>
      <c r="B14" s="172"/>
      <c r="C14" s="172"/>
      <c r="D14" s="172"/>
      <c r="E14" s="172"/>
      <c r="F14" s="173"/>
      <c r="G14" s="170"/>
      <c r="H14" s="155"/>
      <c r="I14" s="155"/>
      <c r="J14" s="155"/>
      <c r="K14" s="155"/>
      <c r="L14" s="158"/>
      <c r="M14" s="155"/>
      <c r="N14" s="155"/>
      <c r="O14" s="155"/>
      <c r="P14" s="155"/>
    </row>
    <row r="15" spans="1:10" ht="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5" ht="21">
      <c r="A16" s="83">
        <v>1</v>
      </c>
      <c r="B16" s="174" t="s">
        <v>101</v>
      </c>
      <c r="C16" s="174"/>
      <c r="D16" s="174"/>
      <c r="E16" s="174"/>
      <c r="F16" s="174"/>
      <c r="G16" s="84"/>
      <c r="H16" s="83"/>
      <c r="I16" s="84"/>
      <c r="J16" s="83"/>
      <c r="K16" s="84"/>
      <c r="L16" s="83"/>
      <c r="M16" s="84"/>
      <c r="N16" s="82"/>
      <c r="O16" s="82"/>
    </row>
    <row r="17" spans="1:15" ht="21">
      <c r="A17" s="83">
        <v>2</v>
      </c>
      <c r="B17" s="174" t="s">
        <v>102</v>
      </c>
      <c r="C17" s="174"/>
      <c r="D17" s="174"/>
      <c r="E17" s="174"/>
      <c r="F17" s="174"/>
      <c r="G17" s="84"/>
      <c r="H17" s="83"/>
      <c r="I17" s="84"/>
      <c r="J17" s="83"/>
      <c r="K17" s="84"/>
      <c r="L17" s="83"/>
      <c r="M17" s="84"/>
      <c r="N17" s="82"/>
      <c r="O17" s="82"/>
    </row>
    <row r="18" spans="1:15" ht="21">
      <c r="A18" s="83">
        <v>3</v>
      </c>
      <c r="B18" s="174" t="s">
        <v>103</v>
      </c>
      <c r="C18" s="174"/>
      <c r="D18" s="174"/>
      <c r="E18" s="174"/>
      <c r="F18" s="174"/>
      <c r="G18" s="84"/>
      <c r="H18" s="83"/>
      <c r="I18" s="84"/>
      <c r="J18" s="83"/>
      <c r="K18" s="84"/>
      <c r="L18" s="83"/>
      <c r="M18" s="84"/>
      <c r="N18" s="82"/>
      <c r="O18" s="82"/>
    </row>
    <row r="19" spans="1:15" ht="21">
      <c r="A19" s="83">
        <v>4</v>
      </c>
      <c r="B19" s="174" t="s">
        <v>104</v>
      </c>
      <c r="C19" s="174"/>
      <c r="D19" s="174"/>
      <c r="E19" s="174"/>
      <c r="F19" s="174"/>
      <c r="G19" s="84"/>
      <c r="H19" s="83"/>
      <c r="I19" s="84"/>
      <c r="J19" s="83"/>
      <c r="K19" s="84"/>
      <c r="L19" s="83"/>
      <c r="M19" s="84"/>
      <c r="N19" s="82"/>
      <c r="O19" s="82"/>
    </row>
    <row r="20" spans="1:15" ht="21">
      <c r="A20" s="83">
        <v>5</v>
      </c>
      <c r="B20" s="174" t="s">
        <v>105</v>
      </c>
      <c r="C20" s="174"/>
      <c r="D20" s="174"/>
      <c r="E20" s="174"/>
      <c r="F20" s="174"/>
      <c r="G20" s="84"/>
      <c r="H20" s="83"/>
      <c r="I20" s="84"/>
      <c r="J20" s="83"/>
      <c r="K20" s="84"/>
      <c r="L20" s="83"/>
      <c r="M20" s="84"/>
      <c r="N20" s="82"/>
      <c r="O20" s="82"/>
    </row>
    <row r="21" spans="1:15" ht="21">
      <c r="A21" s="83">
        <v>6</v>
      </c>
      <c r="B21" s="174" t="s">
        <v>106</v>
      </c>
      <c r="C21" s="174"/>
      <c r="D21" s="174"/>
      <c r="E21" s="174"/>
      <c r="F21" s="174"/>
      <c r="G21" s="84"/>
      <c r="H21" s="83"/>
      <c r="I21" s="84"/>
      <c r="J21" s="83"/>
      <c r="K21" s="84"/>
      <c r="L21" s="83"/>
      <c r="M21" s="84"/>
      <c r="N21" s="82"/>
      <c r="O21" s="82"/>
    </row>
    <row r="22" spans="1:15" ht="21">
      <c r="A22" s="83">
        <v>7</v>
      </c>
      <c r="B22" s="174" t="s">
        <v>107</v>
      </c>
      <c r="C22" s="174"/>
      <c r="D22" s="174"/>
      <c r="E22" s="174"/>
      <c r="F22" s="174"/>
      <c r="G22" s="84"/>
      <c r="H22" s="83"/>
      <c r="I22" s="84"/>
      <c r="J22" s="83"/>
      <c r="K22" s="84"/>
      <c r="L22" s="83"/>
      <c r="M22" s="84"/>
      <c r="N22" s="82"/>
      <c r="O22" s="82"/>
    </row>
    <row r="23" spans="1:15" ht="21">
      <c r="A23" s="83">
        <v>8</v>
      </c>
      <c r="B23" s="174" t="s">
        <v>108</v>
      </c>
      <c r="C23" s="174"/>
      <c r="D23" s="174"/>
      <c r="E23" s="174"/>
      <c r="F23" s="174"/>
      <c r="G23" s="84"/>
      <c r="H23" s="83"/>
      <c r="I23" s="84"/>
      <c r="J23" s="83"/>
      <c r="K23" s="84"/>
      <c r="L23" s="83"/>
      <c r="M23" s="84"/>
      <c r="N23" s="82"/>
      <c r="O23" s="82"/>
    </row>
    <row r="24" spans="1:15" ht="21">
      <c r="A24" s="83">
        <v>9</v>
      </c>
      <c r="B24" s="174" t="s">
        <v>109</v>
      </c>
      <c r="C24" s="174"/>
      <c r="D24" s="174"/>
      <c r="E24" s="174"/>
      <c r="F24" s="174"/>
      <c r="G24" s="84"/>
      <c r="H24" s="83"/>
      <c r="I24" s="84"/>
      <c r="J24" s="83"/>
      <c r="K24" s="84"/>
      <c r="L24" s="83"/>
      <c r="M24" s="84"/>
      <c r="N24" s="82"/>
      <c r="O24" s="82"/>
    </row>
    <row r="25" spans="1:15" ht="21">
      <c r="A25" s="83">
        <v>10</v>
      </c>
      <c r="B25" s="174" t="s">
        <v>110</v>
      </c>
      <c r="C25" s="174"/>
      <c r="D25" s="174"/>
      <c r="E25" s="174"/>
      <c r="F25" s="174"/>
      <c r="G25" s="84"/>
      <c r="H25" s="83"/>
      <c r="I25" s="84"/>
      <c r="J25" s="83"/>
      <c r="K25" s="84"/>
      <c r="L25" s="83"/>
      <c r="M25" s="84"/>
      <c r="N25" s="82"/>
      <c r="O25" s="82"/>
    </row>
    <row r="26" spans="1:15" ht="21">
      <c r="A26" s="83">
        <v>11</v>
      </c>
      <c r="B26" s="174" t="s">
        <v>311</v>
      </c>
      <c r="C26" s="174"/>
      <c r="D26" s="174"/>
      <c r="E26" s="174"/>
      <c r="F26" s="174"/>
      <c r="G26" s="84"/>
      <c r="H26" s="83"/>
      <c r="I26" s="84"/>
      <c r="J26" s="83"/>
      <c r="K26" s="84"/>
      <c r="L26" s="83"/>
      <c r="M26" s="84"/>
      <c r="N26" s="82"/>
      <c r="O26" s="82"/>
    </row>
    <row r="27" spans="1:15" ht="21">
      <c r="A27" s="83">
        <v>12</v>
      </c>
      <c r="B27" s="174" t="s">
        <v>111</v>
      </c>
      <c r="C27" s="174"/>
      <c r="D27" s="174"/>
      <c r="E27" s="174"/>
      <c r="F27" s="174"/>
      <c r="G27" s="84"/>
      <c r="H27" s="83"/>
      <c r="I27" s="84"/>
      <c r="J27" s="83"/>
      <c r="K27" s="84"/>
      <c r="L27" s="83"/>
      <c r="M27" s="84"/>
      <c r="N27" s="82"/>
      <c r="O27" s="82"/>
    </row>
    <row r="28" spans="1:15" ht="21">
      <c r="A28" s="83">
        <v>13</v>
      </c>
      <c r="B28" s="174" t="s">
        <v>112</v>
      </c>
      <c r="C28" s="174"/>
      <c r="D28" s="174"/>
      <c r="E28" s="174"/>
      <c r="F28" s="174"/>
      <c r="G28" s="84"/>
      <c r="H28" s="83"/>
      <c r="I28" s="84"/>
      <c r="J28" s="83"/>
      <c r="K28" s="84"/>
      <c r="L28" s="83"/>
      <c r="M28" s="84"/>
      <c r="N28" s="82"/>
      <c r="O28" s="82"/>
    </row>
    <row r="29" spans="1:15" ht="21">
      <c r="A29" s="83">
        <v>14</v>
      </c>
      <c r="B29" s="174" t="s">
        <v>113</v>
      </c>
      <c r="C29" s="174"/>
      <c r="D29" s="174"/>
      <c r="E29" s="174"/>
      <c r="F29" s="174"/>
      <c r="G29" s="84"/>
      <c r="H29" s="83"/>
      <c r="I29" s="84"/>
      <c r="J29" s="83"/>
      <c r="K29" s="84"/>
      <c r="L29" s="83"/>
      <c r="M29" s="84"/>
      <c r="N29" s="82"/>
      <c r="O29" s="82"/>
    </row>
    <row r="30" spans="1:15" ht="21">
      <c r="A30" s="83">
        <v>15</v>
      </c>
      <c r="B30" s="174" t="s">
        <v>114</v>
      </c>
      <c r="C30" s="174"/>
      <c r="D30" s="174"/>
      <c r="E30" s="174"/>
      <c r="F30" s="174"/>
      <c r="G30" s="84"/>
      <c r="H30" s="83"/>
      <c r="I30" s="84"/>
      <c r="J30" s="83"/>
      <c r="K30" s="84"/>
      <c r="L30" s="83"/>
      <c r="M30" s="84"/>
      <c r="N30" s="82"/>
      <c r="O30" s="82"/>
    </row>
    <row r="31" spans="1:15" ht="21">
      <c r="A31" s="83">
        <v>16</v>
      </c>
      <c r="B31" s="174" t="s">
        <v>115</v>
      </c>
      <c r="C31" s="174"/>
      <c r="D31" s="174"/>
      <c r="E31" s="174"/>
      <c r="F31" s="174"/>
      <c r="G31" s="84"/>
      <c r="H31" s="83"/>
      <c r="I31" s="84"/>
      <c r="J31" s="83"/>
      <c r="K31" s="84"/>
      <c r="L31" s="83"/>
      <c r="M31" s="84"/>
      <c r="N31" s="82"/>
      <c r="O31" s="82"/>
    </row>
    <row r="32" spans="1:15" ht="21">
      <c r="A32" s="83">
        <v>17</v>
      </c>
      <c r="B32" s="174" t="s">
        <v>116</v>
      </c>
      <c r="C32" s="174"/>
      <c r="D32" s="174"/>
      <c r="E32" s="174"/>
      <c r="F32" s="174"/>
      <c r="G32" s="84"/>
      <c r="H32" s="83"/>
      <c r="I32" s="84"/>
      <c r="J32" s="83"/>
      <c r="K32" s="84"/>
      <c r="L32" s="83"/>
      <c r="M32" s="84"/>
      <c r="N32" s="82"/>
      <c r="O32" s="82"/>
    </row>
    <row r="33" spans="1:15" ht="21">
      <c r="A33" s="83">
        <v>18</v>
      </c>
      <c r="B33" s="174" t="s">
        <v>117</v>
      </c>
      <c r="C33" s="174"/>
      <c r="D33" s="174"/>
      <c r="E33" s="174"/>
      <c r="F33" s="174"/>
      <c r="G33" s="84"/>
      <c r="H33" s="83"/>
      <c r="I33" s="84"/>
      <c r="J33" s="83"/>
      <c r="K33" s="84"/>
      <c r="L33" s="83"/>
      <c r="M33" s="84"/>
      <c r="N33" s="82"/>
      <c r="O33" s="82"/>
    </row>
    <row r="34" spans="1:15" ht="21">
      <c r="A34" s="83">
        <v>19</v>
      </c>
      <c r="B34" s="174" t="s">
        <v>118</v>
      </c>
      <c r="C34" s="174"/>
      <c r="D34" s="174"/>
      <c r="E34" s="174"/>
      <c r="F34" s="174"/>
      <c r="G34" s="84"/>
      <c r="H34" s="83"/>
      <c r="I34" s="84"/>
      <c r="J34" s="83"/>
      <c r="K34" s="84"/>
      <c r="L34" s="83"/>
      <c r="M34" s="84"/>
      <c r="N34" s="82"/>
      <c r="O34" s="82"/>
    </row>
    <row r="35" spans="1:15" ht="21">
      <c r="A35" s="83">
        <v>20</v>
      </c>
      <c r="B35" s="174" t="s">
        <v>119</v>
      </c>
      <c r="C35" s="174"/>
      <c r="D35" s="174"/>
      <c r="E35" s="174"/>
      <c r="F35" s="174"/>
      <c r="G35" s="84"/>
      <c r="H35" s="83"/>
      <c r="I35" s="84"/>
      <c r="J35" s="83"/>
      <c r="K35" s="84"/>
      <c r="L35" s="83"/>
      <c r="M35" s="84"/>
      <c r="N35" s="82"/>
      <c r="O35" s="82"/>
    </row>
    <row r="36" spans="1:15" ht="19.5" customHeight="1">
      <c r="A36" s="38"/>
      <c r="B36" s="38"/>
      <c r="C36" s="38"/>
      <c r="D36" s="38"/>
      <c r="E36" s="38"/>
      <c r="F36" s="38"/>
      <c r="G36" s="39">
        <f>SUM(G16:G35)</f>
        <v>0</v>
      </c>
      <c r="H36" s="39"/>
      <c r="I36" s="39">
        <f>SUM(I16:I35)</f>
        <v>0</v>
      </c>
      <c r="J36" s="39"/>
      <c r="K36" s="39">
        <f>SUM(K16:K35)</f>
        <v>0</v>
      </c>
      <c r="L36" s="39"/>
      <c r="M36" s="39">
        <f>SUM(M16:M35)</f>
        <v>0</v>
      </c>
      <c r="N36" s="40"/>
      <c r="O36" s="40"/>
    </row>
    <row r="37" spans="1:15" ht="27.75">
      <c r="A37" s="41"/>
      <c r="B37" s="178" t="s">
        <v>23</v>
      </c>
      <c r="C37" s="178"/>
      <c r="D37" s="178"/>
      <c r="E37" s="178"/>
      <c r="F37" s="178"/>
      <c r="G37" s="42">
        <f>G36</f>
        <v>0</v>
      </c>
      <c r="H37" s="43"/>
      <c r="I37" s="42">
        <f>I36*1</f>
        <v>0</v>
      </c>
      <c r="J37" s="43"/>
      <c r="K37" s="42">
        <f>K36</f>
        <v>0</v>
      </c>
      <c r="L37" s="44"/>
      <c r="M37" s="42">
        <f>M36</f>
        <v>0</v>
      </c>
      <c r="N37" s="40"/>
      <c r="O37" s="42">
        <f>G37+I37+K37+M37</f>
        <v>0</v>
      </c>
    </row>
    <row r="38" spans="1:15" ht="15">
      <c r="A38" s="1"/>
      <c r="B38" s="1"/>
      <c r="C38" s="1"/>
      <c r="D38" s="1"/>
      <c r="E38" s="1"/>
      <c r="F38" s="1"/>
      <c r="G38" s="1"/>
      <c r="H38" s="1"/>
      <c r="I38" s="1"/>
      <c r="J38" s="1"/>
      <c r="O38" s="15">
        <v>7</v>
      </c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5">
      <c r="A114" s="1"/>
      <c r="B114" s="1"/>
      <c r="C114" s="1"/>
      <c r="D114" s="1"/>
      <c r="E114" s="1"/>
      <c r="F114" s="1"/>
      <c r="G114" s="1"/>
      <c r="H114" s="1"/>
      <c r="I114" s="1"/>
      <c r="J114" s="1"/>
    </row>
  </sheetData>
  <sheetProtection/>
  <mergeCells count="44">
    <mergeCell ref="A8:F8"/>
    <mergeCell ref="A9:F9"/>
    <mergeCell ref="A1:J1"/>
    <mergeCell ref="A2:J2"/>
    <mergeCell ref="A4:F4"/>
    <mergeCell ref="A5:F5"/>
    <mergeCell ref="G5:G14"/>
    <mergeCell ref="H5:H14"/>
    <mergeCell ref="I5:I14"/>
    <mergeCell ref="J5:J14"/>
    <mergeCell ref="B27:F27"/>
    <mergeCell ref="B28:F28"/>
    <mergeCell ref="A14:F14"/>
    <mergeCell ref="B23:F23"/>
    <mergeCell ref="B24:F24"/>
    <mergeCell ref="B25:F25"/>
    <mergeCell ref="B26:F26"/>
    <mergeCell ref="K5:K14"/>
    <mergeCell ref="L5:L14"/>
    <mergeCell ref="M5:M14"/>
    <mergeCell ref="B22:F22"/>
    <mergeCell ref="A10:F10"/>
    <mergeCell ref="A11:F11"/>
    <mergeCell ref="A12:F12"/>
    <mergeCell ref="A13:F13"/>
    <mergeCell ref="A6:F6"/>
    <mergeCell ref="A7:F7"/>
    <mergeCell ref="N5:N14"/>
    <mergeCell ref="O5:O14"/>
    <mergeCell ref="P5:P14"/>
    <mergeCell ref="B37:F37"/>
    <mergeCell ref="B16:F16"/>
    <mergeCell ref="B17:F17"/>
    <mergeCell ref="B18:F18"/>
    <mergeCell ref="B19:F19"/>
    <mergeCell ref="B20:F20"/>
    <mergeCell ref="B21:F21"/>
    <mergeCell ref="B33:F33"/>
    <mergeCell ref="B34:F34"/>
    <mergeCell ref="B35:F35"/>
    <mergeCell ref="B29:F29"/>
    <mergeCell ref="B30:F30"/>
    <mergeCell ref="B31:F31"/>
    <mergeCell ref="B32:F32"/>
  </mergeCells>
  <printOptions verticalCentered="1"/>
  <pageMargins left="0.35433070866141736" right="0" top="0.3937007874015748" bottom="0.1968503937007874" header="0.5118110236220472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33"/>
  <sheetViews>
    <sheetView zoomScale="120" zoomScaleNormal="120" zoomScalePageLayoutView="0" workbookViewId="0" topLeftCell="A37">
      <selection activeCell="S56" sqref="S56"/>
    </sheetView>
  </sheetViews>
  <sheetFormatPr defaultColWidth="9.140625" defaultRowHeight="12.75"/>
  <cols>
    <col min="1" max="1" width="4.57421875" style="0" customWidth="1"/>
    <col min="6" max="6" width="18.28125" style="0" customWidth="1"/>
    <col min="7" max="7" width="4.57421875" style="0" customWidth="1"/>
    <col min="8" max="8" width="1.421875" style="0" customWidth="1"/>
    <col min="9" max="9" width="4.00390625" style="0" customWidth="1"/>
    <col min="10" max="10" width="1.421875" style="0" customWidth="1"/>
    <col min="11" max="11" width="4.00390625" style="0" customWidth="1"/>
    <col min="12" max="12" width="1.28515625" style="0" customWidth="1"/>
    <col min="13" max="13" width="3.8515625" style="0" customWidth="1"/>
    <col min="14" max="14" width="1.8515625" style="0" customWidth="1"/>
    <col min="15" max="15" width="4.28125" style="0" customWidth="1"/>
    <col min="16" max="16" width="3.8515625" style="0" customWidth="1"/>
    <col min="17" max="17" width="4.28125" style="0" customWidth="1"/>
  </cols>
  <sheetData>
    <row r="1" spans="1:15" ht="22.5" customHeight="1">
      <c r="A1" s="202" t="s">
        <v>30</v>
      </c>
      <c r="B1" s="202"/>
      <c r="C1" s="202"/>
      <c r="D1" s="202"/>
      <c r="E1" s="202"/>
      <c r="F1" s="202"/>
      <c r="G1" s="202"/>
      <c r="H1" s="202"/>
      <c r="I1" s="202"/>
      <c r="J1" s="202"/>
      <c r="K1" s="5"/>
      <c r="L1" s="5"/>
      <c r="M1" s="5"/>
      <c r="N1" s="5"/>
      <c r="O1" s="5"/>
    </row>
    <row r="2" spans="1:15" ht="22.5" customHeight="1">
      <c r="A2" s="202" t="s">
        <v>31</v>
      </c>
      <c r="B2" s="202"/>
      <c r="C2" s="202"/>
      <c r="D2" s="202"/>
      <c r="E2" s="202"/>
      <c r="F2" s="202"/>
      <c r="G2" s="202"/>
      <c r="H2" s="202"/>
      <c r="I2" s="202"/>
      <c r="J2" s="202"/>
      <c r="K2" s="5"/>
      <c r="L2" s="5"/>
      <c r="M2" s="5"/>
      <c r="N2" s="5"/>
      <c r="O2" s="5"/>
    </row>
    <row r="3" spans="1:10" ht="8.2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7.25" customHeight="1">
      <c r="A4" s="203" t="s">
        <v>2</v>
      </c>
      <c r="B4" s="203"/>
      <c r="C4" s="203"/>
      <c r="D4" s="203"/>
      <c r="E4" s="203"/>
      <c r="F4" s="203"/>
      <c r="G4" s="1"/>
      <c r="H4" s="1"/>
      <c r="I4" s="1"/>
      <c r="J4" s="1"/>
    </row>
    <row r="5" spans="1:17" ht="19.5" customHeight="1">
      <c r="A5" s="204" t="s">
        <v>8</v>
      </c>
      <c r="B5" s="205"/>
      <c r="C5" s="205"/>
      <c r="D5" s="205"/>
      <c r="E5" s="205"/>
      <c r="F5" s="206"/>
      <c r="G5" s="207" t="s">
        <v>126</v>
      </c>
      <c r="H5" s="191"/>
      <c r="I5" s="198" t="s">
        <v>127</v>
      </c>
      <c r="J5" s="191"/>
      <c r="K5" s="198" t="s">
        <v>128</v>
      </c>
      <c r="L5" s="194"/>
      <c r="M5" s="198" t="s">
        <v>129</v>
      </c>
      <c r="N5" s="191"/>
      <c r="O5" s="86"/>
      <c r="P5" s="86"/>
      <c r="Q5" s="87"/>
    </row>
    <row r="6" spans="1:17" ht="15">
      <c r="A6" s="197" t="s">
        <v>9</v>
      </c>
      <c r="B6" s="187"/>
      <c r="C6" s="187"/>
      <c r="D6" s="187"/>
      <c r="E6" s="187"/>
      <c r="F6" s="188"/>
      <c r="G6" s="208"/>
      <c r="H6" s="192"/>
      <c r="I6" s="182"/>
      <c r="J6" s="192"/>
      <c r="K6" s="182"/>
      <c r="L6" s="195"/>
      <c r="M6" s="182"/>
      <c r="N6" s="192"/>
      <c r="O6" s="88"/>
      <c r="P6" s="88"/>
      <c r="Q6" s="89"/>
    </row>
    <row r="7" spans="1:17" ht="15">
      <c r="A7" s="197" t="s">
        <v>315</v>
      </c>
      <c r="B7" s="187"/>
      <c r="C7" s="187"/>
      <c r="D7" s="187"/>
      <c r="E7" s="187"/>
      <c r="F7" s="188"/>
      <c r="G7" s="208"/>
      <c r="H7" s="192"/>
      <c r="I7" s="182"/>
      <c r="J7" s="192"/>
      <c r="K7" s="182"/>
      <c r="L7" s="195"/>
      <c r="M7" s="182"/>
      <c r="N7" s="192"/>
      <c r="O7" s="88"/>
      <c r="P7" s="88"/>
      <c r="Q7" s="89"/>
    </row>
    <row r="8" spans="1:17" ht="15">
      <c r="A8" s="186" t="s">
        <v>312</v>
      </c>
      <c r="B8" s="187"/>
      <c r="C8" s="187"/>
      <c r="D8" s="187"/>
      <c r="E8" s="187"/>
      <c r="F8" s="188"/>
      <c r="G8" s="208"/>
      <c r="H8" s="192"/>
      <c r="I8" s="182"/>
      <c r="J8" s="192"/>
      <c r="K8" s="182"/>
      <c r="L8" s="195"/>
      <c r="M8" s="182"/>
      <c r="N8" s="192"/>
      <c r="O8" s="180" t="s">
        <v>124</v>
      </c>
      <c r="P8" s="180"/>
      <c r="Q8" s="181"/>
    </row>
    <row r="9" spans="1:17" ht="15">
      <c r="A9" s="186" t="s">
        <v>313</v>
      </c>
      <c r="B9" s="187"/>
      <c r="C9" s="187"/>
      <c r="D9" s="187"/>
      <c r="E9" s="187"/>
      <c r="F9" s="188"/>
      <c r="G9" s="208"/>
      <c r="H9" s="192"/>
      <c r="I9" s="182"/>
      <c r="J9" s="192"/>
      <c r="K9" s="182"/>
      <c r="L9" s="195"/>
      <c r="M9" s="182"/>
      <c r="N9" s="192"/>
      <c r="O9" s="182" t="s">
        <v>121</v>
      </c>
      <c r="P9" s="182" t="s">
        <v>122</v>
      </c>
      <c r="Q9" s="184" t="s">
        <v>123</v>
      </c>
    </row>
    <row r="10" spans="1:17" ht="15">
      <c r="A10" s="186" t="s">
        <v>120</v>
      </c>
      <c r="B10" s="187"/>
      <c r="C10" s="187"/>
      <c r="D10" s="187"/>
      <c r="E10" s="187"/>
      <c r="F10" s="188"/>
      <c r="G10" s="208"/>
      <c r="H10" s="192"/>
      <c r="I10" s="182"/>
      <c r="J10" s="192"/>
      <c r="K10" s="182"/>
      <c r="L10" s="195"/>
      <c r="M10" s="182"/>
      <c r="N10" s="192"/>
      <c r="O10" s="182"/>
      <c r="P10" s="182"/>
      <c r="Q10" s="184"/>
    </row>
    <row r="11" spans="1:17" ht="15">
      <c r="A11" s="197" t="s">
        <v>125</v>
      </c>
      <c r="B11" s="187"/>
      <c r="C11" s="187"/>
      <c r="D11" s="187"/>
      <c r="E11" s="187"/>
      <c r="F11" s="188"/>
      <c r="G11" s="208"/>
      <c r="H11" s="192"/>
      <c r="I11" s="182"/>
      <c r="J11" s="192"/>
      <c r="K11" s="182"/>
      <c r="L11" s="195"/>
      <c r="M11" s="182"/>
      <c r="N11" s="192"/>
      <c r="O11" s="182"/>
      <c r="P11" s="182"/>
      <c r="Q11" s="184"/>
    </row>
    <row r="12" spans="1:17" ht="15">
      <c r="A12" s="186" t="s">
        <v>314</v>
      </c>
      <c r="B12" s="189"/>
      <c r="C12" s="189"/>
      <c r="D12" s="189"/>
      <c r="E12" s="189"/>
      <c r="F12" s="190"/>
      <c r="G12" s="208"/>
      <c r="H12" s="192"/>
      <c r="I12" s="182"/>
      <c r="J12" s="192"/>
      <c r="K12" s="182"/>
      <c r="L12" s="195"/>
      <c r="M12" s="182"/>
      <c r="N12" s="192"/>
      <c r="O12" s="182"/>
      <c r="P12" s="182"/>
      <c r="Q12" s="184"/>
    </row>
    <row r="13" spans="1:17" ht="15">
      <c r="A13" s="199"/>
      <c r="B13" s="200"/>
      <c r="C13" s="200"/>
      <c r="D13" s="200"/>
      <c r="E13" s="200"/>
      <c r="F13" s="201"/>
      <c r="G13" s="209"/>
      <c r="H13" s="193"/>
      <c r="I13" s="183"/>
      <c r="J13" s="193"/>
      <c r="K13" s="183"/>
      <c r="L13" s="196"/>
      <c r="M13" s="183"/>
      <c r="N13" s="193"/>
      <c r="O13" s="183"/>
      <c r="P13" s="183"/>
      <c r="Q13" s="185"/>
    </row>
    <row r="14" spans="1:17" ht="9" customHeight="1">
      <c r="A14" s="35"/>
      <c r="B14" s="35"/>
      <c r="C14" s="35"/>
      <c r="D14" s="35"/>
      <c r="E14" s="35"/>
      <c r="F14" s="35"/>
      <c r="G14" s="33"/>
      <c r="H14" s="31"/>
      <c r="I14" s="34"/>
      <c r="J14" s="31"/>
      <c r="K14" s="34"/>
      <c r="L14" s="15"/>
      <c r="M14" s="34"/>
      <c r="N14" s="31"/>
      <c r="O14" s="34"/>
      <c r="P14" s="34"/>
      <c r="Q14" s="34"/>
    </row>
    <row r="15" spans="1:17" ht="12.75" customHeight="1">
      <c r="A15" s="51">
        <v>1</v>
      </c>
      <c r="B15" s="179" t="s">
        <v>132</v>
      </c>
      <c r="C15" s="179"/>
      <c r="D15" s="179"/>
      <c r="E15" s="179"/>
      <c r="F15" s="179"/>
      <c r="G15" s="52"/>
      <c r="H15" s="50"/>
      <c r="I15" s="52">
        <v>1</v>
      </c>
      <c r="J15" s="50"/>
      <c r="K15" s="52"/>
      <c r="L15" s="50"/>
      <c r="M15" s="52"/>
      <c r="N15" s="53"/>
      <c r="O15" s="54"/>
      <c r="P15" s="54"/>
      <c r="Q15" s="52">
        <f>SUM(G15:P15)</f>
        <v>1</v>
      </c>
    </row>
    <row r="16" spans="1:17" ht="12.75" customHeight="1">
      <c r="A16" s="51">
        <v>2</v>
      </c>
      <c r="B16" s="179" t="s">
        <v>133</v>
      </c>
      <c r="C16" s="179"/>
      <c r="D16" s="179"/>
      <c r="E16" s="179"/>
      <c r="F16" s="179"/>
      <c r="G16" s="52"/>
      <c r="H16" s="50"/>
      <c r="I16" s="52">
        <v>1</v>
      </c>
      <c r="J16" s="50"/>
      <c r="K16" s="52"/>
      <c r="L16" s="50"/>
      <c r="M16" s="52"/>
      <c r="N16" s="55"/>
      <c r="O16" s="54"/>
      <c r="P16" s="52">
        <f>SUM(G16:O16)</f>
        <v>1</v>
      </c>
      <c r="Q16" s="54"/>
    </row>
    <row r="17" spans="1:17" ht="12.75" customHeight="1">
      <c r="A17" s="51">
        <v>3</v>
      </c>
      <c r="B17" s="179" t="s">
        <v>134</v>
      </c>
      <c r="C17" s="179"/>
      <c r="D17" s="179"/>
      <c r="E17" s="179"/>
      <c r="F17" s="179"/>
      <c r="G17" s="52"/>
      <c r="H17" s="50"/>
      <c r="I17" s="52">
        <v>1</v>
      </c>
      <c r="J17" s="50"/>
      <c r="K17" s="52"/>
      <c r="L17" s="50"/>
      <c r="M17" s="52"/>
      <c r="N17" s="55"/>
      <c r="O17" s="54"/>
      <c r="P17" s="52">
        <f>SUM(G17:O17)</f>
        <v>1</v>
      </c>
      <c r="Q17" s="54"/>
    </row>
    <row r="18" spans="1:17" ht="12.75" customHeight="1">
      <c r="A18" s="51">
        <v>4</v>
      </c>
      <c r="B18" s="179" t="s">
        <v>135</v>
      </c>
      <c r="C18" s="179"/>
      <c r="D18" s="179"/>
      <c r="E18" s="179"/>
      <c r="F18" s="179"/>
      <c r="G18" s="52"/>
      <c r="H18" s="50"/>
      <c r="I18" s="52">
        <v>1</v>
      </c>
      <c r="J18" s="50"/>
      <c r="K18" s="52"/>
      <c r="L18" s="50"/>
      <c r="M18" s="52"/>
      <c r="N18" s="55"/>
      <c r="O18" s="54"/>
      <c r="P18" s="52">
        <f>SUM(G18:O18)</f>
        <v>1</v>
      </c>
      <c r="Q18" s="54"/>
    </row>
    <row r="19" spans="1:17" ht="12.75" customHeight="1">
      <c r="A19" s="51">
        <v>5</v>
      </c>
      <c r="B19" s="179" t="s">
        <v>136</v>
      </c>
      <c r="C19" s="179"/>
      <c r="D19" s="179"/>
      <c r="E19" s="179"/>
      <c r="F19" s="179"/>
      <c r="G19" s="52"/>
      <c r="H19" s="50"/>
      <c r="I19" s="52"/>
      <c r="J19" s="50"/>
      <c r="K19" s="52">
        <v>2</v>
      </c>
      <c r="L19" s="50"/>
      <c r="M19" s="52"/>
      <c r="N19" s="55"/>
      <c r="O19" s="54"/>
      <c r="P19" s="52">
        <f>SUM(G19:O19)</f>
        <v>2</v>
      </c>
      <c r="Q19" s="54"/>
    </row>
    <row r="20" spans="1:17" ht="12.75" customHeight="1">
      <c r="A20" s="51">
        <v>6</v>
      </c>
      <c r="B20" s="179" t="s">
        <v>137</v>
      </c>
      <c r="C20" s="179"/>
      <c r="D20" s="179"/>
      <c r="E20" s="179"/>
      <c r="F20" s="179"/>
      <c r="G20" s="52"/>
      <c r="H20" s="50"/>
      <c r="I20" s="52"/>
      <c r="J20" s="50"/>
      <c r="K20" s="52"/>
      <c r="L20" s="50"/>
      <c r="M20" s="52">
        <v>3</v>
      </c>
      <c r="N20" s="55"/>
      <c r="O20" s="54"/>
      <c r="P20" s="54"/>
      <c r="Q20" s="56">
        <f>SUM(G20:P20)</f>
        <v>3</v>
      </c>
    </row>
    <row r="21" spans="1:17" ht="12.75" customHeight="1">
      <c r="A21" s="51">
        <v>7</v>
      </c>
      <c r="B21" s="179" t="s">
        <v>138</v>
      </c>
      <c r="C21" s="179"/>
      <c r="D21" s="179"/>
      <c r="E21" s="179"/>
      <c r="F21" s="179"/>
      <c r="G21" s="52"/>
      <c r="H21" s="50"/>
      <c r="I21" s="52"/>
      <c r="J21" s="50"/>
      <c r="K21" s="52">
        <v>2</v>
      </c>
      <c r="L21" s="50"/>
      <c r="M21" s="52"/>
      <c r="N21" s="55"/>
      <c r="O21" s="54"/>
      <c r="P21" s="54"/>
      <c r="Q21" s="56">
        <f>SUM(G21:P21)</f>
        <v>2</v>
      </c>
    </row>
    <row r="22" spans="1:17" ht="12.75" customHeight="1">
      <c r="A22" s="51">
        <v>8</v>
      </c>
      <c r="B22" s="179" t="s">
        <v>139</v>
      </c>
      <c r="C22" s="179"/>
      <c r="D22" s="179"/>
      <c r="E22" s="179"/>
      <c r="F22" s="179"/>
      <c r="G22" s="52"/>
      <c r="H22" s="50"/>
      <c r="I22" s="52">
        <v>1</v>
      </c>
      <c r="J22" s="50"/>
      <c r="K22" s="52"/>
      <c r="L22" s="50"/>
      <c r="M22" s="52"/>
      <c r="N22" s="55"/>
      <c r="O22" s="54"/>
      <c r="P22" s="54"/>
      <c r="Q22" s="56">
        <f>SUM(G22:P22)</f>
        <v>1</v>
      </c>
    </row>
    <row r="23" spans="1:17" ht="12.75" customHeight="1">
      <c r="A23" s="51">
        <v>9</v>
      </c>
      <c r="B23" s="179" t="s">
        <v>140</v>
      </c>
      <c r="C23" s="179"/>
      <c r="D23" s="179"/>
      <c r="E23" s="179"/>
      <c r="F23" s="179"/>
      <c r="G23" s="52">
        <v>0</v>
      </c>
      <c r="H23" s="50"/>
      <c r="I23" s="52"/>
      <c r="J23" s="50"/>
      <c r="K23" s="52"/>
      <c r="L23" s="50"/>
      <c r="M23" s="52"/>
      <c r="N23" s="55"/>
      <c r="O23" s="54"/>
      <c r="P23" s="56">
        <f>SUM(G23:O23)</f>
        <v>0</v>
      </c>
      <c r="Q23" s="54"/>
    </row>
    <row r="24" spans="1:17" ht="12.75" customHeight="1">
      <c r="A24" s="51">
        <v>10</v>
      </c>
      <c r="B24" s="179" t="s">
        <v>141</v>
      </c>
      <c r="C24" s="179"/>
      <c r="D24" s="179"/>
      <c r="E24" s="179"/>
      <c r="F24" s="179"/>
      <c r="G24" s="52"/>
      <c r="H24" s="50"/>
      <c r="I24" s="52">
        <v>1</v>
      </c>
      <c r="J24" s="50"/>
      <c r="K24" s="52"/>
      <c r="L24" s="50"/>
      <c r="M24" s="52"/>
      <c r="N24" s="55"/>
      <c r="O24" s="52">
        <f>SUM(G24:N24)</f>
        <v>1</v>
      </c>
      <c r="P24" s="54"/>
      <c r="Q24" s="54"/>
    </row>
    <row r="25" spans="1:17" ht="12.75" customHeight="1">
      <c r="A25" s="51">
        <v>11</v>
      </c>
      <c r="B25" s="179" t="s">
        <v>142</v>
      </c>
      <c r="C25" s="179"/>
      <c r="D25" s="179"/>
      <c r="E25" s="179"/>
      <c r="F25" s="179"/>
      <c r="G25" s="52"/>
      <c r="H25" s="50"/>
      <c r="I25" s="52">
        <v>1</v>
      </c>
      <c r="J25" s="50"/>
      <c r="K25" s="52"/>
      <c r="L25" s="50"/>
      <c r="M25" s="52"/>
      <c r="N25" s="55"/>
      <c r="O25" s="52">
        <f>SUM(G25:N25)</f>
        <v>1</v>
      </c>
      <c r="P25" s="54"/>
      <c r="Q25" s="54"/>
    </row>
    <row r="26" spans="1:17" ht="12.75" customHeight="1">
      <c r="A26" s="51">
        <v>12</v>
      </c>
      <c r="B26" s="179" t="s">
        <v>143</v>
      </c>
      <c r="C26" s="179"/>
      <c r="D26" s="179"/>
      <c r="E26" s="179"/>
      <c r="F26" s="179"/>
      <c r="G26" s="52"/>
      <c r="H26" s="50"/>
      <c r="I26" s="52"/>
      <c r="J26" s="50"/>
      <c r="K26" s="52"/>
      <c r="L26" s="50"/>
      <c r="M26" s="52">
        <v>3</v>
      </c>
      <c r="N26" s="55"/>
      <c r="O26" s="54"/>
      <c r="P26" s="56">
        <f>SUM(G26:O26)</f>
        <v>3</v>
      </c>
      <c r="Q26" s="54"/>
    </row>
    <row r="27" spans="1:17" ht="12.75" customHeight="1">
      <c r="A27" s="51">
        <v>13</v>
      </c>
      <c r="B27" s="179" t="s">
        <v>144</v>
      </c>
      <c r="C27" s="179"/>
      <c r="D27" s="179"/>
      <c r="E27" s="179"/>
      <c r="F27" s="179"/>
      <c r="G27" s="52"/>
      <c r="H27" s="50"/>
      <c r="I27" s="52"/>
      <c r="J27" s="50"/>
      <c r="K27" s="52">
        <v>2</v>
      </c>
      <c r="L27" s="50"/>
      <c r="M27" s="52"/>
      <c r="N27" s="55"/>
      <c r="O27" s="54"/>
      <c r="P27" s="56">
        <f>SUM(G27:O27)</f>
        <v>2</v>
      </c>
      <c r="Q27" s="54"/>
    </row>
    <row r="28" spans="1:17" ht="12.75" customHeight="1">
      <c r="A28" s="51">
        <v>14</v>
      </c>
      <c r="B28" s="179" t="s">
        <v>145</v>
      </c>
      <c r="C28" s="179"/>
      <c r="D28" s="179"/>
      <c r="E28" s="179"/>
      <c r="F28" s="179"/>
      <c r="G28" s="52"/>
      <c r="H28" s="50"/>
      <c r="I28" s="52"/>
      <c r="J28" s="50"/>
      <c r="K28" s="52"/>
      <c r="L28" s="50"/>
      <c r="M28" s="52">
        <v>3</v>
      </c>
      <c r="N28" s="55"/>
      <c r="O28" s="52">
        <f>SUM(G28:N28)</f>
        <v>3</v>
      </c>
      <c r="P28" s="54"/>
      <c r="Q28" s="54"/>
    </row>
    <row r="29" spans="1:17" ht="12.75" customHeight="1">
      <c r="A29" s="51">
        <v>15</v>
      </c>
      <c r="B29" s="179" t="s">
        <v>146</v>
      </c>
      <c r="C29" s="179"/>
      <c r="D29" s="179"/>
      <c r="E29" s="179"/>
      <c r="F29" s="179"/>
      <c r="G29" s="52"/>
      <c r="H29" s="50"/>
      <c r="I29" s="52">
        <v>1</v>
      </c>
      <c r="J29" s="50"/>
      <c r="K29" s="52"/>
      <c r="L29" s="50"/>
      <c r="M29" s="52"/>
      <c r="N29" s="55"/>
      <c r="O29" s="54"/>
      <c r="P29" s="52">
        <f>SUM(G29:O29)</f>
        <v>1</v>
      </c>
      <c r="Q29" s="54"/>
    </row>
    <row r="30" spans="1:17" ht="12.75" customHeight="1">
      <c r="A30" s="51">
        <v>16</v>
      </c>
      <c r="B30" s="179" t="s">
        <v>147</v>
      </c>
      <c r="C30" s="179"/>
      <c r="D30" s="179"/>
      <c r="E30" s="179"/>
      <c r="F30" s="179"/>
      <c r="G30" s="52"/>
      <c r="H30" s="50"/>
      <c r="I30" s="52">
        <v>1</v>
      </c>
      <c r="J30" s="50"/>
      <c r="K30" s="52"/>
      <c r="L30" s="50"/>
      <c r="M30" s="52"/>
      <c r="N30" s="55"/>
      <c r="O30" s="54"/>
      <c r="P30" s="54"/>
      <c r="Q30" s="56">
        <f>SUM(G30:P30)</f>
        <v>1</v>
      </c>
    </row>
    <row r="31" spans="1:17" ht="12.75" customHeight="1">
      <c r="A31" s="51">
        <v>17</v>
      </c>
      <c r="B31" s="179" t="s">
        <v>148</v>
      </c>
      <c r="C31" s="179"/>
      <c r="D31" s="179"/>
      <c r="E31" s="179"/>
      <c r="F31" s="179"/>
      <c r="G31" s="52"/>
      <c r="H31" s="50"/>
      <c r="I31" s="52"/>
      <c r="J31" s="50"/>
      <c r="K31" s="52">
        <v>2</v>
      </c>
      <c r="L31" s="50"/>
      <c r="M31" s="52"/>
      <c r="N31" s="55"/>
      <c r="O31" s="54"/>
      <c r="P31" s="52">
        <f>SUM(G31:O31)</f>
        <v>2</v>
      </c>
      <c r="Q31" s="54"/>
    </row>
    <row r="32" spans="1:17" ht="12.75" customHeight="1">
      <c r="A32" s="51">
        <v>18</v>
      </c>
      <c r="B32" s="179" t="s">
        <v>149</v>
      </c>
      <c r="C32" s="179"/>
      <c r="D32" s="179"/>
      <c r="E32" s="179"/>
      <c r="F32" s="179"/>
      <c r="G32" s="52"/>
      <c r="H32" s="50"/>
      <c r="I32" s="52"/>
      <c r="J32" s="50"/>
      <c r="K32" s="52">
        <v>2</v>
      </c>
      <c r="L32" s="50"/>
      <c r="M32" s="52"/>
      <c r="N32" s="55"/>
      <c r="O32" s="54"/>
      <c r="P32" s="54"/>
      <c r="Q32" s="56">
        <f>SUM(G32:P32)</f>
        <v>2</v>
      </c>
    </row>
    <row r="33" spans="1:17" ht="12.75" customHeight="1">
      <c r="A33" s="51">
        <v>19</v>
      </c>
      <c r="B33" s="179" t="s">
        <v>150</v>
      </c>
      <c r="C33" s="179"/>
      <c r="D33" s="179"/>
      <c r="E33" s="179"/>
      <c r="F33" s="179"/>
      <c r="G33" s="52"/>
      <c r="H33" s="50"/>
      <c r="I33" s="52"/>
      <c r="J33" s="50"/>
      <c r="K33" s="52"/>
      <c r="L33" s="50"/>
      <c r="M33" s="52">
        <v>3</v>
      </c>
      <c r="N33" s="55"/>
      <c r="O33" s="54"/>
      <c r="P33" s="54"/>
      <c r="Q33" s="56">
        <f>SUM(G33:P33)</f>
        <v>3</v>
      </c>
    </row>
    <row r="34" spans="1:17" ht="12.75" customHeight="1">
      <c r="A34" s="51">
        <v>20</v>
      </c>
      <c r="B34" s="179" t="s">
        <v>151</v>
      </c>
      <c r="C34" s="179"/>
      <c r="D34" s="179"/>
      <c r="E34" s="179"/>
      <c r="F34" s="179"/>
      <c r="G34" s="52"/>
      <c r="H34" s="50"/>
      <c r="I34" s="52"/>
      <c r="J34" s="50"/>
      <c r="K34" s="52">
        <v>2</v>
      </c>
      <c r="L34" s="50"/>
      <c r="M34" s="52"/>
      <c r="N34" s="55"/>
      <c r="O34" s="54"/>
      <c r="P34" s="54"/>
      <c r="Q34" s="56">
        <f>SUM(G34:P34)</f>
        <v>2</v>
      </c>
    </row>
    <row r="35" spans="1:17" ht="12.75" customHeight="1">
      <c r="A35" s="51">
        <v>21</v>
      </c>
      <c r="B35" s="179" t="s">
        <v>152</v>
      </c>
      <c r="C35" s="179"/>
      <c r="D35" s="179"/>
      <c r="E35" s="179"/>
      <c r="F35" s="179"/>
      <c r="G35" s="52"/>
      <c r="H35" s="50"/>
      <c r="I35" s="52">
        <v>1</v>
      </c>
      <c r="J35" s="50"/>
      <c r="K35" s="52"/>
      <c r="L35" s="50"/>
      <c r="M35" s="52"/>
      <c r="N35" s="55"/>
      <c r="O35" s="54"/>
      <c r="P35" s="56">
        <f>SUM(G35:O35)</f>
        <v>1</v>
      </c>
      <c r="Q35" s="54"/>
    </row>
    <row r="36" spans="1:17" ht="12.75" customHeight="1">
      <c r="A36" s="51">
        <v>22</v>
      </c>
      <c r="B36" s="179" t="s">
        <v>153</v>
      </c>
      <c r="C36" s="179"/>
      <c r="D36" s="179"/>
      <c r="E36" s="179"/>
      <c r="F36" s="179"/>
      <c r="G36" s="52">
        <v>0</v>
      </c>
      <c r="H36" s="50"/>
      <c r="I36" s="52"/>
      <c r="J36" s="50"/>
      <c r="K36" s="52"/>
      <c r="L36" s="50"/>
      <c r="M36" s="52"/>
      <c r="N36" s="55"/>
      <c r="O36" s="52">
        <f>SUM(G36:N36)</f>
        <v>0</v>
      </c>
      <c r="P36" s="54"/>
      <c r="Q36" s="54"/>
    </row>
    <row r="37" spans="1:17" ht="12.75" customHeight="1">
      <c r="A37" s="51">
        <v>23</v>
      </c>
      <c r="B37" s="179" t="s">
        <v>154</v>
      </c>
      <c r="C37" s="179"/>
      <c r="D37" s="179"/>
      <c r="E37" s="179"/>
      <c r="F37" s="179"/>
      <c r="G37" s="52">
        <v>0</v>
      </c>
      <c r="H37" s="50"/>
      <c r="I37" s="52"/>
      <c r="J37" s="50"/>
      <c r="K37" s="52"/>
      <c r="L37" s="50"/>
      <c r="M37" s="52"/>
      <c r="N37" s="55"/>
      <c r="O37" s="54"/>
      <c r="P37" s="54"/>
      <c r="Q37" s="52">
        <f>SUM(G37:P37)</f>
        <v>0</v>
      </c>
    </row>
    <row r="38" spans="1:17" ht="12.75" customHeight="1">
      <c r="A38" s="51">
        <v>24</v>
      </c>
      <c r="B38" s="179" t="s">
        <v>155</v>
      </c>
      <c r="C38" s="179"/>
      <c r="D38" s="179"/>
      <c r="E38" s="179"/>
      <c r="F38" s="179"/>
      <c r="G38" s="52"/>
      <c r="H38" s="50"/>
      <c r="I38" s="52">
        <v>1</v>
      </c>
      <c r="J38" s="50"/>
      <c r="K38" s="52"/>
      <c r="L38" s="50"/>
      <c r="M38" s="52"/>
      <c r="N38" s="55"/>
      <c r="O38" s="54"/>
      <c r="P38" s="52">
        <f>SUM(G38:O38)</f>
        <v>1</v>
      </c>
      <c r="Q38" s="54"/>
    </row>
    <row r="39" spans="1:17" ht="12.75" customHeight="1">
      <c r="A39" s="51">
        <v>25</v>
      </c>
      <c r="B39" s="179" t="s">
        <v>156</v>
      </c>
      <c r="C39" s="179"/>
      <c r="D39" s="179"/>
      <c r="E39" s="179"/>
      <c r="F39" s="179"/>
      <c r="G39" s="52">
        <v>0</v>
      </c>
      <c r="H39" s="50"/>
      <c r="I39" s="52"/>
      <c r="J39" s="50"/>
      <c r="K39" s="52"/>
      <c r="L39" s="50"/>
      <c r="M39" s="52"/>
      <c r="N39" s="55"/>
      <c r="O39" s="54"/>
      <c r="P39" s="52">
        <f>SUM(G39:O39)</f>
        <v>0</v>
      </c>
      <c r="Q39" s="54"/>
    </row>
    <row r="40" spans="1:17" ht="12.75" customHeight="1">
      <c r="A40" s="51">
        <v>26</v>
      </c>
      <c r="B40" s="179" t="s">
        <v>157</v>
      </c>
      <c r="C40" s="179"/>
      <c r="D40" s="179"/>
      <c r="E40" s="179"/>
      <c r="F40" s="179"/>
      <c r="G40" s="52"/>
      <c r="H40" s="50"/>
      <c r="I40" s="52"/>
      <c r="J40" s="50"/>
      <c r="K40" s="52">
        <v>2</v>
      </c>
      <c r="L40" s="50"/>
      <c r="M40" s="52"/>
      <c r="N40" s="55"/>
      <c r="O40" s="54"/>
      <c r="P40" s="52">
        <f>SUM(G40:O40)</f>
        <v>2</v>
      </c>
      <c r="Q40" s="54"/>
    </row>
    <row r="41" spans="1:17" ht="12.75" customHeight="1">
      <c r="A41" s="51">
        <v>27</v>
      </c>
      <c r="B41" s="179" t="s">
        <v>158</v>
      </c>
      <c r="C41" s="179"/>
      <c r="D41" s="179"/>
      <c r="E41" s="179"/>
      <c r="F41" s="179"/>
      <c r="G41" s="52"/>
      <c r="H41" s="50"/>
      <c r="I41" s="52"/>
      <c r="J41" s="50"/>
      <c r="K41" s="52"/>
      <c r="L41" s="50"/>
      <c r="M41" s="52">
        <v>3</v>
      </c>
      <c r="N41" s="55"/>
      <c r="O41" s="54"/>
      <c r="P41" s="52">
        <f>SUM(G41:O41)</f>
        <v>3</v>
      </c>
      <c r="Q41" s="54"/>
    </row>
    <row r="42" spans="1:17" ht="12.75" customHeight="1">
      <c r="A42" s="51">
        <v>28</v>
      </c>
      <c r="B42" s="179" t="s">
        <v>159</v>
      </c>
      <c r="C42" s="179"/>
      <c r="D42" s="179"/>
      <c r="E42" s="179"/>
      <c r="F42" s="179"/>
      <c r="G42" s="52"/>
      <c r="H42" s="50"/>
      <c r="I42" s="52"/>
      <c r="J42" s="50"/>
      <c r="K42" s="52">
        <v>2</v>
      </c>
      <c r="L42" s="50"/>
      <c r="M42" s="52"/>
      <c r="N42" s="55"/>
      <c r="O42" s="52">
        <f>SUM(G42:N42)</f>
        <v>2</v>
      </c>
      <c r="P42" s="54"/>
      <c r="Q42" s="54"/>
    </row>
    <row r="43" spans="1:17" ht="12.75" customHeight="1">
      <c r="A43" s="51">
        <v>29</v>
      </c>
      <c r="B43" s="179" t="s">
        <v>160</v>
      </c>
      <c r="C43" s="179"/>
      <c r="D43" s="179"/>
      <c r="E43" s="179"/>
      <c r="F43" s="179"/>
      <c r="G43" s="52"/>
      <c r="H43" s="50"/>
      <c r="I43" s="52">
        <v>1</v>
      </c>
      <c r="J43" s="50"/>
      <c r="K43" s="52"/>
      <c r="L43" s="50"/>
      <c r="M43" s="52"/>
      <c r="N43" s="55"/>
      <c r="O43" s="52">
        <f>SUM(G43:N43)</f>
        <v>1</v>
      </c>
      <c r="P43" s="54"/>
      <c r="Q43" s="54"/>
    </row>
    <row r="44" spans="1:17" ht="12.75" customHeight="1">
      <c r="A44" s="51">
        <v>30</v>
      </c>
      <c r="B44" s="179" t="s">
        <v>161</v>
      </c>
      <c r="C44" s="179"/>
      <c r="D44" s="179"/>
      <c r="E44" s="179"/>
      <c r="F44" s="179"/>
      <c r="G44" s="52"/>
      <c r="H44" s="50"/>
      <c r="I44" s="52"/>
      <c r="J44" s="50"/>
      <c r="K44" s="52">
        <v>2</v>
      </c>
      <c r="L44" s="50"/>
      <c r="M44" s="52"/>
      <c r="N44" s="55"/>
      <c r="O44" s="52">
        <f>SUM(G44:N44)</f>
        <v>2</v>
      </c>
      <c r="P44" s="54"/>
      <c r="Q44" s="54"/>
    </row>
    <row r="45" spans="1:17" ht="12.75" customHeight="1">
      <c r="A45" s="51">
        <v>31</v>
      </c>
      <c r="B45" s="179" t="s">
        <v>162</v>
      </c>
      <c r="C45" s="179"/>
      <c r="D45" s="179"/>
      <c r="E45" s="179"/>
      <c r="F45" s="179"/>
      <c r="G45" s="52"/>
      <c r="H45" s="50"/>
      <c r="I45" s="52"/>
      <c r="J45" s="50"/>
      <c r="K45" s="52"/>
      <c r="L45" s="50"/>
      <c r="M45" s="52">
        <v>3</v>
      </c>
      <c r="N45" s="55"/>
      <c r="O45" s="52">
        <f>SUM(G45:N45)</f>
        <v>3</v>
      </c>
      <c r="P45" s="54"/>
      <c r="Q45" s="54"/>
    </row>
    <row r="46" spans="1:17" ht="12.75" customHeight="1">
      <c r="A46" s="51">
        <v>32</v>
      </c>
      <c r="B46" s="179" t="s">
        <v>163</v>
      </c>
      <c r="C46" s="179"/>
      <c r="D46" s="179"/>
      <c r="E46" s="179"/>
      <c r="F46" s="211"/>
      <c r="G46" s="52">
        <v>0</v>
      </c>
      <c r="H46" s="50"/>
      <c r="I46" s="52"/>
      <c r="J46" s="50"/>
      <c r="K46" s="52"/>
      <c r="L46" s="50"/>
      <c r="M46" s="52"/>
      <c r="N46" s="55"/>
      <c r="O46" s="54"/>
      <c r="P46" s="52">
        <f>SUM(G46:O46)</f>
        <v>0</v>
      </c>
      <c r="Q46" s="54"/>
    </row>
    <row r="47" spans="1:17" ht="12.75" customHeight="1">
      <c r="A47" s="51">
        <v>33</v>
      </c>
      <c r="B47" s="179" t="s">
        <v>164</v>
      </c>
      <c r="C47" s="179"/>
      <c r="D47" s="179"/>
      <c r="E47" s="179"/>
      <c r="F47" s="179"/>
      <c r="G47" s="52"/>
      <c r="H47" s="50"/>
      <c r="I47" s="52">
        <v>1</v>
      </c>
      <c r="J47" s="50"/>
      <c r="K47" s="52"/>
      <c r="L47" s="50"/>
      <c r="M47" s="52"/>
      <c r="N47" s="55"/>
      <c r="O47" s="54"/>
      <c r="P47" s="52">
        <f>SUM(G47:O47)</f>
        <v>1</v>
      </c>
      <c r="Q47" s="54"/>
    </row>
    <row r="48" spans="1:17" ht="12.75" customHeight="1">
      <c r="A48" s="51">
        <v>34</v>
      </c>
      <c r="B48" s="179" t="s">
        <v>165</v>
      </c>
      <c r="C48" s="179"/>
      <c r="D48" s="179"/>
      <c r="E48" s="179"/>
      <c r="F48" s="179"/>
      <c r="G48" s="52"/>
      <c r="H48" s="50"/>
      <c r="I48" s="52">
        <v>1</v>
      </c>
      <c r="J48" s="50"/>
      <c r="K48" s="52"/>
      <c r="L48" s="50"/>
      <c r="M48" s="52"/>
      <c r="N48" s="55"/>
      <c r="O48" s="54"/>
      <c r="P48" s="52">
        <f>SUM(G48:O48)</f>
        <v>1</v>
      </c>
      <c r="Q48" s="54"/>
    </row>
    <row r="49" spans="1:17" ht="12.75" customHeight="1">
      <c r="A49" s="51">
        <v>35</v>
      </c>
      <c r="B49" s="179" t="s">
        <v>166</v>
      </c>
      <c r="C49" s="179"/>
      <c r="D49" s="179"/>
      <c r="E49" s="179"/>
      <c r="F49" s="179"/>
      <c r="G49" s="52"/>
      <c r="H49" s="50"/>
      <c r="I49" s="52">
        <v>1</v>
      </c>
      <c r="J49" s="50"/>
      <c r="K49" s="52"/>
      <c r="L49" s="50"/>
      <c r="M49" s="52"/>
      <c r="N49" s="55"/>
      <c r="O49" s="52">
        <f>SUM(G49:N49)</f>
        <v>1</v>
      </c>
      <c r="P49" s="54"/>
      <c r="Q49" s="54"/>
    </row>
    <row r="50" spans="1:17" ht="12.75" customHeight="1">
      <c r="A50" s="51">
        <v>36</v>
      </c>
      <c r="B50" s="179" t="s">
        <v>167</v>
      </c>
      <c r="C50" s="179"/>
      <c r="D50" s="179"/>
      <c r="E50" s="179"/>
      <c r="F50" s="179"/>
      <c r="G50" s="52"/>
      <c r="H50" s="50"/>
      <c r="I50" s="52">
        <v>1</v>
      </c>
      <c r="J50" s="50"/>
      <c r="K50" s="52"/>
      <c r="L50" s="50"/>
      <c r="M50" s="52"/>
      <c r="N50" s="55"/>
      <c r="O50" s="52">
        <f>SUM(G50:N50)</f>
        <v>1</v>
      </c>
      <c r="P50" s="54"/>
      <c r="Q50" s="54"/>
    </row>
    <row r="51" spans="1:17" ht="12.75" customHeight="1">
      <c r="A51" s="51">
        <v>37</v>
      </c>
      <c r="B51" s="179" t="s">
        <v>168</v>
      </c>
      <c r="C51" s="179"/>
      <c r="D51" s="179"/>
      <c r="E51" s="179"/>
      <c r="F51" s="179"/>
      <c r="G51" s="52"/>
      <c r="H51" s="50"/>
      <c r="I51" s="52">
        <v>1</v>
      </c>
      <c r="J51" s="50"/>
      <c r="K51" s="52"/>
      <c r="L51" s="50"/>
      <c r="M51" s="52"/>
      <c r="N51" s="55"/>
      <c r="O51" s="54"/>
      <c r="P51" s="54"/>
      <c r="Q51" s="52">
        <f>SUM(G51:P51)</f>
        <v>1</v>
      </c>
    </row>
    <row r="52" spans="1:17" ht="12.75" customHeight="1">
      <c r="A52" s="51">
        <v>38</v>
      </c>
      <c r="B52" s="179" t="s">
        <v>169</v>
      </c>
      <c r="C52" s="179"/>
      <c r="D52" s="179"/>
      <c r="E52" s="179"/>
      <c r="F52" s="179"/>
      <c r="G52" s="52"/>
      <c r="H52" s="50"/>
      <c r="I52" s="52">
        <v>1</v>
      </c>
      <c r="J52" s="50"/>
      <c r="K52" s="52"/>
      <c r="L52" s="50"/>
      <c r="M52" s="52"/>
      <c r="N52" s="55"/>
      <c r="O52" s="54"/>
      <c r="P52" s="52">
        <f>SUM(G52:O52)</f>
        <v>1</v>
      </c>
      <c r="Q52" s="54"/>
    </row>
    <row r="53" spans="1:17" ht="12.75" customHeight="1">
      <c r="A53" s="51">
        <v>39</v>
      </c>
      <c r="B53" s="179" t="s">
        <v>170</v>
      </c>
      <c r="C53" s="179"/>
      <c r="D53" s="179"/>
      <c r="E53" s="179"/>
      <c r="F53" s="179"/>
      <c r="G53" s="52"/>
      <c r="H53" s="50"/>
      <c r="I53" s="52"/>
      <c r="J53" s="50"/>
      <c r="K53" s="52"/>
      <c r="L53" s="50"/>
      <c r="M53" s="52"/>
      <c r="N53" s="55"/>
      <c r="O53" s="54"/>
      <c r="P53" s="52">
        <f>SUM(G53:O53)</f>
        <v>0</v>
      </c>
      <c r="Q53" s="54"/>
    </row>
    <row r="54" spans="1:17" ht="12.75" customHeight="1">
      <c r="A54" s="51">
        <v>40</v>
      </c>
      <c r="B54" s="179" t="s">
        <v>171</v>
      </c>
      <c r="C54" s="179"/>
      <c r="D54" s="179"/>
      <c r="E54" s="179"/>
      <c r="F54" s="179"/>
      <c r="G54" s="52"/>
      <c r="H54" s="50"/>
      <c r="I54" s="52">
        <v>1</v>
      </c>
      <c r="J54" s="50"/>
      <c r="K54" s="52"/>
      <c r="L54" s="50"/>
      <c r="M54" s="52"/>
      <c r="N54" s="55"/>
      <c r="O54" s="54"/>
      <c r="P54" s="52">
        <f>SUM(G54:O54)</f>
        <v>1</v>
      </c>
      <c r="Q54" s="54"/>
    </row>
    <row r="55" spans="1:17" ht="12.75" customHeight="1">
      <c r="A55" s="90"/>
      <c r="B55" s="91"/>
      <c r="C55" s="91"/>
      <c r="D55" s="91"/>
      <c r="E55" s="91"/>
      <c r="F55" s="91"/>
      <c r="G55" s="92"/>
      <c r="H55" s="93"/>
      <c r="I55" s="92"/>
      <c r="J55" s="93"/>
      <c r="K55" s="92"/>
      <c r="L55" s="93"/>
      <c r="M55" s="92"/>
      <c r="N55" s="94"/>
      <c r="O55" s="92"/>
      <c r="P55" s="92"/>
      <c r="Q55" s="92"/>
    </row>
    <row r="56" spans="1:17" ht="19.5" customHeight="1">
      <c r="A56" s="41"/>
      <c r="B56" s="210" t="s">
        <v>130</v>
      </c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47"/>
      <c r="O56" s="48">
        <f>SUM(O15:O54)</f>
        <v>15</v>
      </c>
      <c r="P56" s="48">
        <f>SUM(P15:P54)</f>
        <v>24</v>
      </c>
      <c r="Q56" s="48">
        <f>SUM(Q15:Q54)</f>
        <v>16</v>
      </c>
    </row>
    <row r="57" spans="1:17" ht="5.2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49"/>
      <c r="L57" s="49"/>
      <c r="M57" s="49"/>
      <c r="N57" s="49"/>
      <c r="O57" s="49"/>
      <c r="P57" s="49"/>
      <c r="Q57" s="49"/>
    </row>
    <row r="58" spans="1:17" ht="21.75">
      <c r="A58" s="38"/>
      <c r="B58" s="38"/>
      <c r="C58" s="38"/>
      <c r="D58" s="210" t="s">
        <v>131</v>
      </c>
      <c r="E58" s="210"/>
      <c r="F58" s="210"/>
      <c r="G58" s="210"/>
      <c r="H58" s="210"/>
      <c r="I58" s="210"/>
      <c r="J58" s="210"/>
      <c r="K58" s="210"/>
      <c r="L58" s="210"/>
      <c r="M58" s="210"/>
      <c r="N58" s="49"/>
      <c r="O58" s="76">
        <f>O56+P56+Q56</f>
        <v>55</v>
      </c>
      <c r="P58" s="77"/>
      <c r="Q58" s="78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Q59" s="28">
        <v>8</v>
      </c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5">
      <c r="A133" s="1"/>
      <c r="B133" s="1"/>
      <c r="C133" s="1"/>
      <c r="D133" s="1"/>
      <c r="E133" s="1"/>
      <c r="F133" s="1"/>
      <c r="G133" s="1"/>
      <c r="H133" s="1"/>
      <c r="I133" s="1"/>
      <c r="J133" s="1"/>
    </row>
  </sheetData>
  <sheetProtection/>
  <mergeCells count="66">
    <mergeCell ref="D58:M58"/>
    <mergeCell ref="B54:F54"/>
    <mergeCell ref="B52:F52"/>
    <mergeCell ref="B53:F53"/>
    <mergeCell ref="B46:F46"/>
    <mergeCell ref="B47:F47"/>
    <mergeCell ref="B40:F40"/>
    <mergeCell ref="B41:F41"/>
    <mergeCell ref="B42:F42"/>
    <mergeCell ref="B43:F43"/>
    <mergeCell ref="B56:M56"/>
    <mergeCell ref="B48:F48"/>
    <mergeCell ref="B30:F30"/>
    <mergeCell ref="B31:F31"/>
    <mergeCell ref="B34:F34"/>
    <mergeCell ref="B44:F44"/>
    <mergeCell ref="B45:F45"/>
    <mergeCell ref="B35:F35"/>
    <mergeCell ref="B36:F36"/>
    <mergeCell ref="B37:F37"/>
    <mergeCell ref="B38:F38"/>
    <mergeCell ref="B39:F39"/>
    <mergeCell ref="A1:J1"/>
    <mergeCell ref="A2:J2"/>
    <mergeCell ref="A4:F4"/>
    <mergeCell ref="A5:F5"/>
    <mergeCell ref="G5:G13"/>
    <mergeCell ref="H5:H13"/>
    <mergeCell ref="I5:I13"/>
    <mergeCell ref="J5:J13"/>
    <mergeCell ref="A6:F6"/>
    <mergeCell ref="A7:F7"/>
    <mergeCell ref="N5:N13"/>
    <mergeCell ref="L5:L13"/>
    <mergeCell ref="A10:F10"/>
    <mergeCell ref="A11:F11"/>
    <mergeCell ref="K5:K13"/>
    <mergeCell ref="A9:F9"/>
    <mergeCell ref="A13:F13"/>
    <mergeCell ref="M5:M13"/>
    <mergeCell ref="O8:Q8"/>
    <mergeCell ref="O9:O13"/>
    <mergeCell ref="P9:P13"/>
    <mergeCell ref="Q9:Q13"/>
    <mergeCell ref="B51:F51"/>
    <mergeCell ref="A8:F8"/>
    <mergeCell ref="B26:F26"/>
    <mergeCell ref="B27:F27"/>
    <mergeCell ref="A12:F12"/>
    <mergeCell ref="B49:F49"/>
    <mergeCell ref="B21:F21"/>
    <mergeCell ref="B32:F32"/>
    <mergeCell ref="B33:F33"/>
    <mergeCell ref="B23:F23"/>
    <mergeCell ref="B24:F24"/>
    <mergeCell ref="B50:F50"/>
    <mergeCell ref="B22:F22"/>
    <mergeCell ref="B25:F25"/>
    <mergeCell ref="B28:F28"/>
    <mergeCell ref="B29:F29"/>
    <mergeCell ref="B19:F19"/>
    <mergeCell ref="B15:F15"/>
    <mergeCell ref="B16:F16"/>
    <mergeCell ref="B17:F17"/>
    <mergeCell ref="B18:F18"/>
    <mergeCell ref="B20:F20"/>
  </mergeCells>
  <printOptions verticalCentered="1"/>
  <pageMargins left="0.35433070866141736" right="0" top="0.3937007874015748" bottom="0.1968503937007874" header="0.5118110236220472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Surapol</dc:creator>
  <cp:keywords/>
  <dc:description/>
  <cp:lastModifiedBy>vi</cp:lastModifiedBy>
  <cp:lastPrinted>2012-07-04T14:05:28Z</cp:lastPrinted>
  <dcterms:created xsi:type="dcterms:W3CDTF">2011-05-19T03:06:04Z</dcterms:created>
  <dcterms:modified xsi:type="dcterms:W3CDTF">2012-09-12T16:53:56Z</dcterms:modified>
  <cp:category/>
  <cp:version/>
  <cp:contentType/>
  <cp:contentStatus/>
</cp:coreProperties>
</file>